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lice\Desktop\AMMINISTRAZIONE\BILANCIO\RENDICONTO 2020\RENDICONTO APPROVATO\"/>
    </mc:Choice>
  </mc:AlternateContent>
  <bookViews>
    <workbookView xWindow="0" yWindow="45" windowWidth="19155" windowHeight="11835"/>
  </bookViews>
  <sheets>
    <sheet name="Esportazione dati" sheetId="1" r:id="rId1"/>
    <sheet name="Foglio2" sheetId="2" r:id="rId2"/>
  </sheets>
  <calcPr calcId="162913"/>
</workbook>
</file>

<file path=xl/calcChain.xml><?xml version="1.0" encoding="utf-8"?>
<calcChain xmlns="http://schemas.openxmlformats.org/spreadsheetml/2006/main">
  <c r="O19" i="1" l="1"/>
  <c r="N19" i="1"/>
  <c r="M19" i="1"/>
  <c r="L19" i="1"/>
  <c r="K19" i="1"/>
  <c r="J19" i="1"/>
  <c r="I19" i="1"/>
  <c r="H19" i="1"/>
  <c r="G19" i="1"/>
  <c r="F19" i="1"/>
  <c r="E19" i="1"/>
  <c r="D19" i="1"/>
  <c r="C19" i="1"/>
  <c r="O9" i="1"/>
  <c r="N9" i="1"/>
  <c r="M9" i="1"/>
  <c r="L9" i="1"/>
  <c r="K9" i="1"/>
  <c r="J9" i="1"/>
  <c r="I9" i="1"/>
  <c r="H9" i="1"/>
  <c r="G9" i="1"/>
  <c r="F9" i="1"/>
  <c r="E9" i="1"/>
  <c r="D9" i="1"/>
  <c r="C9" i="1"/>
  <c r="I19" i="2" l="1"/>
  <c r="I20" i="2" s="1"/>
  <c r="I18" i="2"/>
  <c r="I17" i="2"/>
  <c r="I8" i="2"/>
  <c r="I7" i="2"/>
  <c r="I6" i="2"/>
  <c r="H20" i="2"/>
  <c r="H11" i="2"/>
  <c r="E20" i="2"/>
  <c r="E11" i="2"/>
  <c r="G20" i="2"/>
  <c r="G11" i="2"/>
  <c r="F20" i="2"/>
  <c r="F11" i="2"/>
  <c r="D20" i="2"/>
  <c r="D11" i="2"/>
  <c r="C20" i="2"/>
  <c r="C11" i="2"/>
  <c r="I11" i="2" l="1"/>
</calcChain>
</file>

<file path=xl/sharedStrings.xml><?xml version="1.0" encoding="utf-8"?>
<sst xmlns="http://schemas.openxmlformats.org/spreadsheetml/2006/main" count="73" uniqueCount="40">
  <si>
    <t>TITOLO</t>
  </si>
  <si>
    <t>DESCRIZIONE</t>
  </si>
  <si>
    <t>RES_ATTIVI</t>
  </si>
  <si>
    <t>PREV_COMP</t>
  </si>
  <si>
    <t>PREV_CASSA</t>
  </si>
  <si>
    <t>RISC_RES</t>
  </si>
  <si>
    <t>RISC_COM</t>
  </si>
  <si>
    <t>TOT_RISC</t>
  </si>
  <si>
    <t>RIACC_RES</t>
  </si>
  <si>
    <t>ACCERTAM</t>
  </si>
  <si>
    <t>MAG_MIN_ENTRATE_CASSA</t>
  </si>
  <si>
    <t>MAG_MIN_ENTRATE_COMP</t>
  </si>
  <si>
    <t>RES_ATTIVI_PREC</t>
  </si>
  <si>
    <t>RES_ATTIVI_COM</t>
  </si>
  <si>
    <t>TOT_RES_ATTIVI</t>
  </si>
  <si>
    <t>TRASFERIMENTI CORRENTI</t>
  </si>
  <si>
    <t>ENTRATE EXTRATRIBUTARIE</t>
  </si>
  <si>
    <t>ENTRATE IN CONTO CAPITALE</t>
  </si>
  <si>
    <t>ACCENSIONE PRESTITI</t>
  </si>
  <si>
    <t>ENTRATE PER CONTO TERZI E PARTITE DI GIRO</t>
  </si>
  <si>
    <t>ENTRATA</t>
  </si>
  <si>
    <t>SPESA</t>
  </si>
  <si>
    <t>RES_PASSIVI</t>
  </si>
  <si>
    <t>PREV_DEF_COM</t>
  </si>
  <si>
    <t>PREV_DEF_CASSA</t>
  </si>
  <si>
    <t>PAGAM_RES</t>
  </si>
  <si>
    <t>PAGAM_COM</t>
  </si>
  <si>
    <t>PAGAM_TOT</t>
  </si>
  <si>
    <t>RIAC_RES</t>
  </si>
  <si>
    <t>IMPEGNI</t>
  </si>
  <si>
    <t>FPV</t>
  </si>
  <si>
    <t>ECONOMIE_COM</t>
  </si>
  <si>
    <t>RES_PASS_PREC</t>
  </si>
  <si>
    <t>RES_PASS_COM</t>
  </si>
  <si>
    <t>TOT_RES_PASSIVI</t>
  </si>
  <si>
    <t>SPESE CORRENTI</t>
  </si>
  <si>
    <t>SPESE IN CONTO CAPITALE</t>
  </si>
  <si>
    <t>USCITE PER CONTO TERZI E PARTITE DI GIRO</t>
  </si>
  <si>
    <t>TOTALI COLONNA</t>
  </si>
  <si>
    <t>CONTO CONSUNTIVO ESERCIZIO 2020 (Dati estraibili)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</si>
</sst>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justify" wrapText="1"/>
    </xf>
    <xf numFmtId="0" fontId="2" fillId="0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0" fontId="2" fillId="0" borderId="2" xfId="0" applyFont="1" applyFill="1" applyBorder="1" applyAlignment="1">
      <alignment horizontal="center"/>
    </xf>
    <xf numFmtId="1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justify" wrapText="1"/>
    </xf>
    <xf numFmtId="1" fontId="0" fillId="0" borderId="4" xfId="0" applyNumberFormat="1" applyBorder="1" applyAlignment="1">
      <alignment horizontal="right"/>
    </xf>
    <xf numFmtId="49" fontId="0" fillId="0" borderId="4" xfId="0" applyNumberFormat="1" applyBorder="1" applyAlignment="1">
      <alignment horizontal="justify" wrapText="1"/>
    </xf>
    <xf numFmtId="4" fontId="0" fillId="0" borderId="4" xfId="0" applyNumberFormat="1" applyBorder="1"/>
    <xf numFmtId="1" fontId="0" fillId="0" borderId="5" xfId="0" applyNumberFormat="1" applyBorder="1" applyAlignment="1">
      <alignment horizontal="right"/>
    </xf>
    <xf numFmtId="49" fontId="0" fillId="0" borderId="5" xfId="0" applyNumberFormat="1" applyBorder="1" applyAlignment="1">
      <alignment horizontal="justify" wrapText="1"/>
    </xf>
    <xf numFmtId="0" fontId="3" fillId="0" borderId="0" xfId="0" applyFont="1"/>
    <xf numFmtId="1" fontId="1" fillId="0" borderId="5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justify" wrapText="1"/>
    </xf>
    <xf numFmtId="4" fontId="1" fillId="0" borderId="5" xfId="0" applyNumberFormat="1" applyFont="1" applyBorder="1"/>
    <xf numFmtId="49" fontId="1" fillId="0" borderId="6" xfId="0" applyNumberFormat="1" applyFont="1" applyBorder="1" applyAlignment="1">
      <alignment horizontal="justify" wrapText="1"/>
    </xf>
    <xf numFmtId="1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/>
    <xf numFmtId="0" fontId="4" fillId="0" borderId="0" xfId="0" applyFont="1"/>
    <xf numFmtId="4" fontId="0" fillId="0" borderId="0" xfId="0" applyNumberFormat="1"/>
    <xf numFmtId="4" fontId="0" fillId="0" borderId="3" xfId="0" applyNumberFormat="1" applyBorder="1" applyAlignment="1"/>
    <xf numFmtId="4" fontId="0" fillId="0" borderId="4" xfId="0" applyNumberFormat="1" applyBorder="1" applyAlignment="1"/>
    <xf numFmtId="4" fontId="0" fillId="0" borderId="5" xfId="0" applyNumberFormat="1" applyBorder="1" applyAlignment="1"/>
    <xf numFmtId="0" fontId="0" fillId="0" borderId="0" xfId="0"/>
    <xf numFmtId="0" fontId="2" fillId="1" borderId="1" xfId="0" applyFont="1" applyFill="1" applyBorder="1" applyAlignment="1">
      <alignment horizontal="center"/>
    </xf>
    <xf numFmtId="0" fontId="2" fillId="1" borderId="2" xfId="0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4" fontId="0" fillId="0" borderId="0" xfId="0" applyNumberFormat="1"/>
    <xf numFmtId="0" fontId="2" fillId="1" borderId="1" xfId="0" applyFont="1" applyFill="1" applyBorder="1" applyAlignment="1">
      <alignment horizontal="justify" wrapText="1"/>
    </xf>
    <xf numFmtId="49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2" fillId="1" borderId="1" xfId="0" applyFont="1" applyFill="1" applyBorder="1" applyAlignment="1">
      <alignment horizontal="center"/>
    </xf>
    <xf numFmtId="0" fontId="2" fillId="1" borderId="2" xfId="0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4" fontId="0" fillId="0" borderId="0" xfId="0" applyNumberFormat="1"/>
    <xf numFmtId="0" fontId="2" fillId="1" borderId="1" xfId="0" applyFont="1" applyFill="1" applyBorder="1" applyAlignment="1">
      <alignment horizontal="justify" wrapText="1"/>
    </xf>
    <xf numFmtId="49" fontId="0" fillId="0" borderId="0" xfId="0" applyNumberFormat="1" applyAlignment="1">
      <alignment horizontal="justify" wrapText="1"/>
    </xf>
  </cellXfs>
  <cellStyles count="1">
    <cellStyle name="Normale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ENTRATA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Foglio2!$B$6</c:f>
              <c:strCache>
                <c:ptCount val="1"/>
                <c:pt idx="0">
                  <c:v>TRASFERIMENTI CORRENTI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Foglio2!$C$6:$H$6</c:f>
              <c:numCache>
                <c:formatCode>#,##0.00</c:formatCode>
                <c:ptCount val="6"/>
                <c:pt idx="0">
                  <c:v>876371.55</c:v>
                </c:pt>
                <c:pt idx="1">
                  <c:v>640518</c:v>
                </c:pt>
                <c:pt idx="2">
                  <c:v>136346.76999999999</c:v>
                </c:pt>
                <c:pt idx="3">
                  <c:v>5423925.5199999996</c:v>
                </c:pt>
                <c:pt idx="4">
                  <c:v>4353118.12</c:v>
                </c:pt>
                <c:pt idx="5">
                  <c:v>1070807.3999999999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9-4F7A-A694-469399AED88B}"/>
            </c:ext>
          </c:extLst>
        </c:ser>
        <c:ser>
          <c:idx val="1"/>
          <c:order val="1"/>
          <c:tx>
            <c:strRef>
              <c:f>Foglio2!$B$7</c:f>
              <c:strCache>
                <c:ptCount val="1"/>
                <c:pt idx="0">
                  <c:v>ENTRATE EXTRATRIBUTARIE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Foglio2!$C$7:$H$7</c:f>
              <c:numCache>
                <c:formatCode>#,##0.00</c:formatCode>
                <c:ptCount val="6"/>
                <c:pt idx="0">
                  <c:v>828579.08</c:v>
                </c:pt>
                <c:pt idx="1">
                  <c:v>744451.01</c:v>
                </c:pt>
                <c:pt idx="2">
                  <c:v>83628.06</c:v>
                </c:pt>
                <c:pt idx="3">
                  <c:v>1558996.76</c:v>
                </c:pt>
                <c:pt idx="4">
                  <c:v>278436.86</c:v>
                </c:pt>
                <c:pt idx="5">
                  <c:v>1280559.8999999999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9-4F7A-A694-469399AED88B}"/>
            </c:ext>
          </c:extLst>
        </c:ser>
        <c:ser>
          <c:idx val="2"/>
          <c:order val="2"/>
          <c:tx>
            <c:strRef>
              <c:f>Foglio2!$B$8</c:f>
              <c:strCache>
                <c:ptCount val="1"/>
                <c:pt idx="0">
                  <c:v>ENTRATE PER CONTO TERZI E PARTITE DI GIRO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Foglio2!$C$8:$H$8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89-4F7A-A694-469399AED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8871040"/>
        <c:axId val="149162624"/>
      </c:barChart>
      <c:catAx>
        <c:axId val="148871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9162624"/>
        <c:crosses val="autoZero"/>
        <c:auto val="1"/>
        <c:lblAlgn val="ctr"/>
        <c:lblOffset val="100"/>
        <c:noMultiLvlLbl val="0"/>
      </c:catAx>
      <c:valAx>
        <c:axId val="1491626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48871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SPESA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Foglio2!$B$17</c:f>
              <c:strCache>
                <c:ptCount val="1"/>
                <c:pt idx="0">
                  <c:v>SPESE CORRENTI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Foglio2!$C$17:$H$17</c:f>
              <c:numCache>
                <c:formatCode>#,##0.00</c:formatCode>
                <c:ptCount val="6"/>
                <c:pt idx="0">
                  <c:v>1063352.6499999999</c:v>
                </c:pt>
                <c:pt idx="1">
                  <c:v>893250.98</c:v>
                </c:pt>
                <c:pt idx="2">
                  <c:v>54860.01</c:v>
                </c:pt>
                <c:pt idx="3">
                  <c:v>5728546.2300000004</c:v>
                </c:pt>
                <c:pt idx="4">
                  <c:v>5202927.0599999996</c:v>
                </c:pt>
                <c:pt idx="5">
                  <c:v>525619.17000000004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915-98B6-1CC048E7BF2A}"/>
            </c:ext>
          </c:extLst>
        </c:ser>
        <c:ser>
          <c:idx val="1"/>
          <c:order val="1"/>
          <c:tx>
            <c:strRef>
              <c:f>Foglio2!$B$18</c:f>
              <c:strCache>
                <c:ptCount val="1"/>
                <c:pt idx="0">
                  <c:v>SPESE IN CONTO CAPITALE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Foglio2!$C$18:$H$18</c:f>
              <c:numCache>
                <c:formatCode>#,##0.00</c:formatCode>
                <c:ptCount val="6"/>
                <c:pt idx="0">
                  <c:v>5600</c:v>
                </c:pt>
                <c:pt idx="1">
                  <c:v>4000</c:v>
                </c:pt>
                <c:pt idx="2">
                  <c:v>0</c:v>
                </c:pt>
                <c:pt idx="3">
                  <c:v>62125.72</c:v>
                </c:pt>
                <c:pt idx="4">
                  <c:v>12692.92</c:v>
                </c:pt>
                <c:pt idx="5">
                  <c:v>49432.800000000003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D-4915-98B6-1CC048E7BF2A}"/>
            </c:ext>
          </c:extLst>
        </c:ser>
        <c:ser>
          <c:idx val="2"/>
          <c:order val="2"/>
          <c:tx>
            <c:strRef>
              <c:f>Foglio2!$B$19</c:f>
              <c:strCache>
                <c:ptCount val="1"/>
                <c:pt idx="0">
                  <c:v>USCITE PER CONTO TERZI E PARTITE DI GIRO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Foglio2!$C$19:$H$19</c:f>
              <c:numCache>
                <c:formatCode>#,##0.00</c:formatCode>
                <c:ptCount val="6"/>
                <c:pt idx="0">
                  <c:v>3306</c:v>
                </c:pt>
                <c:pt idx="1">
                  <c:v>3306</c:v>
                </c:pt>
                <c:pt idx="2">
                  <c:v>0</c:v>
                </c:pt>
                <c:pt idx="3">
                  <c:v>1633287.58</c:v>
                </c:pt>
                <c:pt idx="4">
                  <c:v>1632132.58</c:v>
                </c:pt>
                <c:pt idx="5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D-4915-98B6-1CC048E7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5894400"/>
        <c:axId val="165920768"/>
      </c:barChart>
      <c:catAx>
        <c:axId val="16589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920768"/>
        <c:crosses val="autoZero"/>
        <c:auto val="1"/>
        <c:lblAlgn val="ctr"/>
        <c:lblOffset val="100"/>
        <c:noMultiLvlLbl val="0"/>
      </c:catAx>
      <c:valAx>
        <c:axId val="1659207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65894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561974</xdr:colOff>
      <xdr:row>22</xdr:row>
      <xdr:rowOff>9524</xdr:rowOff>
    </xdr:from>
    <xdr:to>
      <xdr:col>13</xdr:col>
      <xdr:colOff>495299</xdr:colOff>
      <xdr:row>50</xdr:row>
      <xdr:rowOff>76199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142875</xdr:colOff>
      <xdr:row>22</xdr:row>
      <xdr:rowOff>0</xdr:rowOff>
    </xdr:from>
    <xdr:to>
      <xdr:col>6</xdr:col>
      <xdr:colOff>476250</xdr:colOff>
      <xdr:row>50</xdr:row>
      <xdr:rowOff>66675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N16" sqref="N16:N18"/>
    </sheetView>
  </sheetViews>
  <sheetFormatPr defaultRowHeight="11.25" x14ac:dyDescent="0.2"/>
  <cols>
    <col min="1" max="1" width="7.1640625" bestFit="1" customWidth="1"/>
    <col min="2" max="2" width="35.5" style="1" bestFit="1" customWidth="1"/>
    <col min="3" max="3" width="11.6640625" bestFit="1" customWidth="1"/>
    <col min="4" max="4" width="14.33203125" bestFit="1" customWidth="1"/>
    <col min="5" max="5" width="15.5" bestFit="1" customWidth="1"/>
    <col min="6" max="8" width="11.6640625" bestFit="1" customWidth="1"/>
    <col min="9" max="9" width="13.5" customWidth="1"/>
    <col min="10" max="10" width="11.6640625" bestFit="1" customWidth="1"/>
    <col min="11" max="11" width="23.83203125" bestFit="1" customWidth="1"/>
    <col min="12" max="12" width="23.6640625" bestFit="1" customWidth="1"/>
    <col min="13" max="14" width="15.1640625" bestFit="1" customWidth="1"/>
    <col min="15" max="15" width="14.1640625" bestFit="1" customWidth="1"/>
  </cols>
  <sheetData>
    <row r="1" spans="1:15" s="3" customFormat="1" ht="18.75" x14ac:dyDescent="0.3">
      <c r="B1" s="4"/>
      <c r="F1" s="21" t="s">
        <v>39</v>
      </c>
    </row>
    <row r="2" spans="1:15" ht="15.75" x14ac:dyDescent="0.25">
      <c r="A2" s="14" t="s">
        <v>20</v>
      </c>
    </row>
    <row r="3" spans="1:15" x14ac:dyDescent="0.2">
      <c r="A3" s="27" t="s">
        <v>0</v>
      </c>
      <c r="B3" s="31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  <c r="M3" s="27" t="s">
        <v>12</v>
      </c>
      <c r="N3" s="27" t="s">
        <v>13</v>
      </c>
      <c r="O3" s="28" t="s">
        <v>14</v>
      </c>
    </row>
    <row r="4" spans="1:15" x14ac:dyDescent="0.2">
      <c r="A4" s="29">
        <v>2</v>
      </c>
      <c r="B4" s="32" t="s">
        <v>15</v>
      </c>
      <c r="C4" s="30">
        <v>876371.55</v>
      </c>
      <c r="D4" s="30">
        <v>5528184</v>
      </c>
      <c r="E4" s="30">
        <v>6404555.5499999998</v>
      </c>
      <c r="F4" s="30">
        <v>640518</v>
      </c>
      <c r="G4" s="30">
        <v>4353118.12</v>
      </c>
      <c r="H4" s="30">
        <v>4993636.12</v>
      </c>
      <c r="I4" s="30">
        <v>-99506.78</v>
      </c>
      <c r="J4" s="30">
        <v>5423925.5199999996</v>
      </c>
      <c r="K4" s="30">
        <v>-1410919.43</v>
      </c>
      <c r="L4" s="30">
        <v>-104258.48</v>
      </c>
      <c r="M4" s="30">
        <v>136346.76999999999</v>
      </c>
      <c r="N4" s="30">
        <v>1070807.3999999999</v>
      </c>
      <c r="O4" s="30">
        <v>1207154.17</v>
      </c>
    </row>
    <row r="5" spans="1:15" s="26" customFormat="1" x14ac:dyDescent="0.2">
      <c r="A5" s="29">
        <v>3</v>
      </c>
      <c r="B5" s="32" t="s">
        <v>16</v>
      </c>
      <c r="C5" s="30">
        <v>828579.08</v>
      </c>
      <c r="D5" s="30">
        <v>1637876.16</v>
      </c>
      <c r="E5" s="30">
        <v>2466455.2400000002</v>
      </c>
      <c r="F5" s="30">
        <v>744451.01</v>
      </c>
      <c r="G5" s="30">
        <v>278436.86</v>
      </c>
      <c r="H5" s="30">
        <v>1022887.87</v>
      </c>
      <c r="I5" s="30">
        <v>-500.01</v>
      </c>
      <c r="J5" s="30">
        <v>1558996.76</v>
      </c>
      <c r="K5" s="30">
        <v>-1443567.37</v>
      </c>
      <c r="L5" s="30">
        <v>-78879.399999999994</v>
      </c>
      <c r="M5" s="30">
        <v>83628.06</v>
      </c>
      <c r="N5" s="30">
        <v>1280559.8999999999</v>
      </c>
      <c r="O5" s="30">
        <v>1364187.96</v>
      </c>
    </row>
    <row r="6" spans="1:15" s="26" customFormat="1" x14ac:dyDescent="0.2">
      <c r="A6" s="29">
        <v>4</v>
      </c>
      <c r="B6" s="32" t="s">
        <v>17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</row>
    <row r="7" spans="1:15" s="26" customFormat="1" x14ac:dyDescent="0.2">
      <c r="A7" s="29">
        <v>6</v>
      </c>
      <c r="B7" s="32" t="s">
        <v>18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</row>
    <row r="8" spans="1:15" s="26" customFormat="1" x14ac:dyDescent="0.2">
      <c r="A8" s="29">
        <v>9</v>
      </c>
      <c r="B8" s="32" t="s">
        <v>19</v>
      </c>
      <c r="C8" s="30">
        <v>2156.7199999999998</v>
      </c>
      <c r="D8" s="30">
        <v>2080000</v>
      </c>
      <c r="E8" s="30">
        <v>2082156.72</v>
      </c>
      <c r="F8" s="30">
        <v>2156.7199999999998</v>
      </c>
      <c r="G8" s="30">
        <v>1633287.58</v>
      </c>
      <c r="H8" s="30">
        <v>1635444.3</v>
      </c>
      <c r="I8" s="30">
        <v>0</v>
      </c>
      <c r="J8" s="30">
        <v>1633287.58</v>
      </c>
      <c r="K8" s="30">
        <v>-446712.42</v>
      </c>
      <c r="L8" s="30">
        <v>-446712.42</v>
      </c>
      <c r="M8" s="30">
        <v>0</v>
      </c>
      <c r="N8" s="30">
        <v>0</v>
      </c>
      <c r="O8" s="30">
        <v>0</v>
      </c>
    </row>
    <row r="9" spans="1:15" s="26" customFormat="1" x14ac:dyDescent="0.2">
      <c r="A9" s="15"/>
      <c r="B9" s="16" t="s">
        <v>38</v>
      </c>
      <c r="C9" s="17">
        <f>SUM(C4:C8)</f>
        <v>1707107.3499999999</v>
      </c>
      <c r="D9" s="17">
        <f>SUM(D4:D8)</f>
        <v>9246060.1600000001</v>
      </c>
      <c r="E9" s="17">
        <f t="shared" ref="E9:O9" si="0">SUM(E4:E8)</f>
        <v>10953167.51</v>
      </c>
      <c r="F9" s="17">
        <f t="shared" si="0"/>
        <v>1387125.73</v>
      </c>
      <c r="G9" s="17">
        <f t="shared" si="0"/>
        <v>6264842.5600000005</v>
      </c>
      <c r="H9" s="17">
        <f t="shared" si="0"/>
        <v>7651968.29</v>
      </c>
      <c r="I9" s="17">
        <f t="shared" si="0"/>
        <v>-100006.79</v>
      </c>
      <c r="J9" s="17">
        <f t="shared" si="0"/>
        <v>8616209.8599999994</v>
      </c>
      <c r="K9" s="17">
        <f t="shared" si="0"/>
        <v>-3301199.2199999997</v>
      </c>
      <c r="L9" s="17">
        <f t="shared" si="0"/>
        <v>-629850.30000000005</v>
      </c>
      <c r="M9" s="17">
        <f t="shared" si="0"/>
        <v>219974.83</v>
      </c>
      <c r="N9" s="17">
        <f t="shared" si="0"/>
        <v>2351367.2999999998</v>
      </c>
      <c r="O9" s="17">
        <f t="shared" si="0"/>
        <v>2571342.13</v>
      </c>
    </row>
    <row r="10" spans="1:15" s="26" customFormat="1" x14ac:dyDescent="0.2">
      <c r="B10" s="33"/>
    </row>
    <row r="11" spans="1:15" s="26" customFormat="1" x14ac:dyDescent="0.2">
      <c r="B11" s="33"/>
    </row>
    <row r="12" spans="1:15" s="26" customFormat="1" x14ac:dyDescent="0.2">
      <c r="B12" s="33"/>
    </row>
    <row r="13" spans="1:15" s="26" customFormat="1" x14ac:dyDescent="0.2">
      <c r="B13" s="33"/>
    </row>
    <row r="14" spans="1:15" ht="15.75" x14ac:dyDescent="0.25">
      <c r="A14" s="14" t="s">
        <v>21</v>
      </c>
    </row>
    <row r="15" spans="1:15" x14ac:dyDescent="0.2">
      <c r="A15" s="34" t="s">
        <v>0</v>
      </c>
      <c r="B15" s="38" t="s">
        <v>1</v>
      </c>
      <c r="C15" s="34" t="s">
        <v>22</v>
      </c>
      <c r="D15" s="34" t="s">
        <v>23</v>
      </c>
      <c r="E15" s="34" t="s">
        <v>24</v>
      </c>
      <c r="F15" s="34" t="s">
        <v>25</v>
      </c>
      <c r="G15" s="34" t="s">
        <v>26</v>
      </c>
      <c r="H15" s="34" t="s">
        <v>27</v>
      </c>
      <c r="I15" s="34" t="s">
        <v>28</v>
      </c>
      <c r="J15" s="34" t="s">
        <v>29</v>
      </c>
      <c r="K15" s="34" t="s">
        <v>30</v>
      </c>
      <c r="L15" s="34" t="s">
        <v>31</v>
      </c>
      <c r="M15" s="34" t="s">
        <v>32</v>
      </c>
      <c r="N15" s="34" t="s">
        <v>33</v>
      </c>
      <c r="O15" s="35" t="s">
        <v>34</v>
      </c>
    </row>
    <row r="16" spans="1:15" x14ac:dyDescent="0.2">
      <c r="A16" s="36">
        <v>1</v>
      </c>
      <c r="B16" s="39" t="s">
        <v>35</v>
      </c>
      <c r="C16" s="37">
        <v>1063352.6499999999</v>
      </c>
      <c r="D16" s="37">
        <v>8233098.3600000003</v>
      </c>
      <c r="E16" s="37">
        <v>9296451.0099999998</v>
      </c>
      <c r="F16" s="37">
        <v>893250.98</v>
      </c>
      <c r="G16" s="37">
        <v>5202927.0599999996</v>
      </c>
      <c r="H16" s="37">
        <v>6096178.04</v>
      </c>
      <c r="I16" s="37">
        <v>115241.66</v>
      </c>
      <c r="J16" s="37">
        <v>5728546.2300000004</v>
      </c>
      <c r="K16" s="37">
        <v>498239.12</v>
      </c>
      <c r="L16" s="37">
        <v>2006313.01</v>
      </c>
      <c r="M16" s="37">
        <v>54860.01</v>
      </c>
      <c r="N16" s="37">
        <v>525619.17000000004</v>
      </c>
      <c r="O16" s="37">
        <v>580479.18000000005</v>
      </c>
    </row>
    <row r="17" spans="1:15" x14ac:dyDescent="0.2">
      <c r="A17" s="36">
        <v>2</v>
      </c>
      <c r="B17" s="39" t="s">
        <v>36</v>
      </c>
      <c r="C17" s="37">
        <v>5600</v>
      </c>
      <c r="D17" s="37">
        <v>156000</v>
      </c>
      <c r="E17" s="37">
        <v>161600</v>
      </c>
      <c r="F17" s="37">
        <v>4000</v>
      </c>
      <c r="G17" s="37">
        <v>12692.92</v>
      </c>
      <c r="H17" s="37">
        <v>16692.919999999998</v>
      </c>
      <c r="I17" s="37">
        <v>1600</v>
      </c>
      <c r="J17" s="37">
        <v>62125.72</v>
      </c>
      <c r="K17" s="37">
        <v>0</v>
      </c>
      <c r="L17" s="37">
        <v>93874.28</v>
      </c>
      <c r="M17" s="37">
        <v>0</v>
      </c>
      <c r="N17" s="37">
        <v>49432.800000000003</v>
      </c>
      <c r="O17" s="37">
        <v>49432.800000000003</v>
      </c>
    </row>
    <row r="18" spans="1:15" x14ac:dyDescent="0.2">
      <c r="A18" s="36">
        <v>7</v>
      </c>
      <c r="B18" s="39" t="s">
        <v>37</v>
      </c>
      <c r="C18" s="37">
        <v>3306</v>
      </c>
      <c r="D18" s="37">
        <v>2080000</v>
      </c>
      <c r="E18" s="37">
        <v>2083306</v>
      </c>
      <c r="F18" s="37">
        <v>3306</v>
      </c>
      <c r="G18" s="37">
        <v>1632132.58</v>
      </c>
      <c r="H18" s="37">
        <v>1635438.58</v>
      </c>
      <c r="I18" s="37">
        <v>0</v>
      </c>
      <c r="J18" s="37">
        <v>1633287.58</v>
      </c>
      <c r="K18" s="37">
        <v>0</v>
      </c>
      <c r="L18" s="37">
        <v>446712.42</v>
      </c>
      <c r="M18" s="37">
        <v>0</v>
      </c>
      <c r="N18" s="37">
        <v>1155</v>
      </c>
      <c r="O18" s="37">
        <v>1155</v>
      </c>
    </row>
    <row r="19" spans="1:15" x14ac:dyDescent="0.2">
      <c r="B19" s="18" t="s">
        <v>38</v>
      </c>
      <c r="C19" s="20">
        <f>SUM(C16:C18)</f>
        <v>1072258.6499999999</v>
      </c>
      <c r="D19" s="20">
        <f t="shared" ref="D19:O19" si="1">SUM(D16:D18)</f>
        <v>10469098.359999999</v>
      </c>
      <c r="E19" s="20">
        <f t="shared" si="1"/>
        <v>11541357.01</v>
      </c>
      <c r="F19" s="20">
        <f t="shared" si="1"/>
        <v>900556.98</v>
      </c>
      <c r="G19" s="20">
        <f t="shared" si="1"/>
        <v>6847752.5599999996</v>
      </c>
      <c r="H19" s="20">
        <f t="shared" si="1"/>
        <v>7748309.54</v>
      </c>
      <c r="I19" s="20">
        <f t="shared" si="1"/>
        <v>116841.66</v>
      </c>
      <c r="J19" s="20">
        <f t="shared" si="1"/>
        <v>7423959.5300000003</v>
      </c>
      <c r="K19" s="20">
        <f t="shared" si="1"/>
        <v>498239.12</v>
      </c>
      <c r="L19" s="20">
        <f t="shared" si="1"/>
        <v>2546899.71</v>
      </c>
      <c r="M19" s="20">
        <f t="shared" si="1"/>
        <v>54860.01</v>
      </c>
      <c r="N19" s="20">
        <f t="shared" si="1"/>
        <v>576206.97000000009</v>
      </c>
      <c r="O19" s="20">
        <f t="shared" si="1"/>
        <v>631066.9800000001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2"/>
  <sheetViews>
    <sheetView workbookViewId="0">
      <selection activeCell="C6" sqref="C6:I10"/>
    </sheetView>
  </sheetViews>
  <sheetFormatPr defaultRowHeight="11.25" x14ac:dyDescent="0.2"/>
  <cols>
    <col min="1" max="1" width="7.1640625" style="3" bestFit="1" customWidth="1"/>
    <col min="2" max="2" width="35.5" style="4" bestFit="1" customWidth="1"/>
    <col min="3" max="3" width="14.33203125" style="3" customWidth="1"/>
    <col min="4" max="5" width="15.6640625" style="3" customWidth="1"/>
    <col min="6" max="6" width="17.1640625" style="3" customWidth="1"/>
    <col min="7" max="8" width="14.83203125" style="3" customWidth="1"/>
    <col min="9" max="9" width="18.5" style="3" customWidth="1"/>
    <col min="10" max="10" width="11.6640625" style="3" bestFit="1" customWidth="1"/>
    <col min="11" max="11" width="10" style="3" bestFit="1" customWidth="1"/>
    <col min="12" max="12" width="11.6640625" style="3" bestFit="1" customWidth="1"/>
    <col min="13" max="13" width="23.83203125" style="3" bestFit="1" customWidth="1"/>
    <col min="14" max="14" width="23.6640625" style="3" bestFit="1" customWidth="1"/>
    <col min="15" max="16" width="15.1640625" style="3" bestFit="1" customWidth="1"/>
    <col min="17" max="17" width="14.1640625" style="3" bestFit="1" customWidth="1"/>
    <col min="18" max="16384" width="9.33203125" style="3"/>
  </cols>
  <sheetData>
    <row r="3" spans="1:9" ht="15.75" x14ac:dyDescent="0.25">
      <c r="A3" s="14" t="s">
        <v>20</v>
      </c>
    </row>
    <row r="5" spans="1:9" x14ac:dyDescent="0.2">
      <c r="A5" s="2" t="s">
        <v>0</v>
      </c>
      <c r="B5" s="5" t="s">
        <v>1</v>
      </c>
      <c r="C5" s="2" t="s">
        <v>2</v>
      </c>
      <c r="D5" s="2" t="s">
        <v>5</v>
      </c>
      <c r="E5" s="2" t="s">
        <v>12</v>
      </c>
      <c r="F5" s="2" t="s">
        <v>9</v>
      </c>
      <c r="G5" s="2" t="s">
        <v>6</v>
      </c>
      <c r="H5" s="2" t="s">
        <v>13</v>
      </c>
      <c r="I5" s="6" t="s">
        <v>14</v>
      </c>
    </row>
    <row r="6" spans="1:9" x14ac:dyDescent="0.2">
      <c r="A6" s="7">
        <v>2</v>
      </c>
      <c r="B6" s="8" t="s">
        <v>15</v>
      </c>
      <c r="C6" s="37">
        <v>876371.55</v>
      </c>
      <c r="D6" s="37">
        <v>640518</v>
      </c>
      <c r="E6" s="37">
        <v>136346.76999999999</v>
      </c>
      <c r="F6" s="37">
        <v>5423925.5199999996</v>
      </c>
      <c r="G6" s="37">
        <v>4353118.12</v>
      </c>
      <c r="H6" s="37">
        <v>1070807.3999999999</v>
      </c>
      <c r="I6" s="23">
        <f>E6+H6</f>
        <v>1207154.17</v>
      </c>
    </row>
    <row r="7" spans="1:9" x14ac:dyDescent="0.2">
      <c r="A7" s="9">
        <v>3</v>
      </c>
      <c r="B7" s="10" t="s">
        <v>16</v>
      </c>
      <c r="C7" s="37">
        <v>828579.08</v>
      </c>
      <c r="D7" s="37">
        <v>744451.01</v>
      </c>
      <c r="E7" s="37">
        <v>83628.06</v>
      </c>
      <c r="F7" s="37">
        <v>1558996.76</v>
      </c>
      <c r="G7" s="37">
        <v>278436.86</v>
      </c>
      <c r="H7" s="37">
        <v>1280559.8999999999</v>
      </c>
      <c r="I7" s="24">
        <f>E7+H7</f>
        <v>1364187.96</v>
      </c>
    </row>
    <row r="8" spans="1:9" x14ac:dyDescent="0.2">
      <c r="A8" s="9">
        <v>9</v>
      </c>
      <c r="B8" s="10" t="s">
        <v>19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24">
        <f>E8+H8</f>
        <v>0</v>
      </c>
    </row>
    <row r="9" spans="1:9" x14ac:dyDescent="0.2">
      <c r="A9" s="9">
        <v>4</v>
      </c>
      <c r="B9" s="10" t="s">
        <v>17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11">
        <v>0</v>
      </c>
    </row>
    <row r="10" spans="1:9" x14ac:dyDescent="0.2">
      <c r="A10" s="9">
        <v>6</v>
      </c>
      <c r="B10" s="10" t="s">
        <v>18</v>
      </c>
      <c r="C10" s="37">
        <v>2156.7199999999998</v>
      </c>
      <c r="D10" s="37">
        <v>2156.7199999999998</v>
      </c>
      <c r="E10" s="37">
        <v>0</v>
      </c>
      <c r="F10" s="37">
        <v>1633287.58</v>
      </c>
      <c r="G10" s="37">
        <v>1633287.58</v>
      </c>
      <c r="H10" s="37">
        <v>0</v>
      </c>
      <c r="I10" s="11">
        <v>0</v>
      </c>
    </row>
    <row r="11" spans="1:9" x14ac:dyDescent="0.2">
      <c r="A11" s="15"/>
      <c r="B11" s="16" t="s">
        <v>38</v>
      </c>
      <c r="C11" s="17">
        <f t="shared" ref="C11:I11" si="0">SUM(C6:C10)</f>
        <v>1707107.3499999999</v>
      </c>
      <c r="D11" s="17">
        <f t="shared" si="0"/>
        <v>1387125.73</v>
      </c>
      <c r="E11" s="17">
        <f t="shared" si="0"/>
        <v>219974.83</v>
      </c>
      <c r="F11" s="17">
        <f t="shared" si="0"/>
        <v>8616209.8599999994</v>
      </c>
      <c r="G11" s="17">
        <f t="shared" si="0"/>
        <v>6264842.5600000005</v>
      </c>
      <c r="H11" s="17">
        <f t="shared" si="0"/>
        <v>2351367.2999999998</v>
      </c>
      <c r="I11" s="17">
        <f t="shared" si="0"/>
        <v>2571342.13</v>
      </c>
    </row>
    <row r="14" spans="1:9" ht="15.75" x14ac:dyDescent="0.25">
      <c r="A14" s="14" t="s">
        <v>21</v>
      </c>
    </row>
    <row r="16" spans="1:9" x14ac:dyDescent="0.2">
      <c r="A16" s="2" t="s">
        <v>0</v>
      </c>
      <c r="B16" s="5" t="s">
        <v>1</v>
      </c>
      <c r="C16" s="2" t="s">
        <v>22</v>
      </c>
      <c r="D16" s="2" t="s">
        <v>25</v>
      </c>
      <c r="E16" s="2" t="s">
        <v>32</v>
      </c>
      <c r="F16" s="2" t="s">
        <v>29</v>
      </c>
      <c r="G16" s="2" t="s">
        <v>26</v>
      </c>
      <c r="H16" s="2" t="s">
        <v>33</v>
      </c>
      <c r="I16" s="6" t="s">
        <v>34</v>
      </c>
    </row>
    <row r="17" spans="1:9" x14ac:dyDescent="0.2">
      <c r="A17" s="7">
        <v>1</v>
      </c>
      <c r="B17" s="8" t="s">
        <v>35</v>
      </c>
      <c r="C17" s="37">
        <v>1063352.6499999999</v>
      </c>
      <c r="D17" s="37">
        <v>893250.98</v>
      </c>
      <c r="E17" s="37">
        <v>54860.01</v>
      </c>
      <c r="F17" s="37">
        <v>5728546.2300000004</v>
      </c>
      <c r="G17" s="37">
        <v>5202927.0599999996</v>
      </c>
      <c r="H17" s="37">
        <v>525619.17000000004</v>
      </c>
      <c r="I17" s="23">
        <f>E17+H17</f>
        <v>580479.18000000005</v>
      </c>
    </row>
    <row r="18" spans="1:9" x14ac:dyDescent="0.2">
      <c r="A18" s="9">
        <v>2</v>
      </c>
      <c r="B18" s="10" t="s">
        <v>36</v>
      </c>
      <c r="C18" s="37">
        <v>5600</v>
      </c>
      <c r="D18" s="37">
        <v>4000</v>
      </c>
      <c r="E18" s="37">
        <v>0</v>
      </c>
      <c r="F18" s="37">
        <v>62125.72</v>
      </c>
      <c r="G18" s="37">
        <v>12692.92</v>
      </c>
      <c r="H18" s="37">
        <v>49432.800000000003</v>
      </c>
      <c r="I18" s="24">
        <f>E18+H18</f>
        <v>49432.800000000003</v>
      </c>
    </row>
    <row r="19" spans="1:9" x14ac:dyDescent="0.2">
      <c r="A19" s="12">
        <v>7</v>
      </c>
      <c r="B19" s="13" t="s">
        <v>37</v>
      </c>
      <c r="C19" s="37">
        <v>3306</v>
      </c>
      <c r="D19" s="37">
        <v>3306</v>
      </c>
      <c r="E19" s="37">
        <v>0</v>
      </c>
      <c r="F19" s="37">
        <v>1633287.58</v>
      </c>
      <c r="G19" s="37">
        <v>1632132.58</v>
      </c>
      <c r="H19" s="37">
        <v>1155</v>
      </c>
      <c r="I19" s="25">
        <f>E19+H19</f>
        <v>1155</v>
      </c>
    </row>
    <row r="20" spans="1:9" x14ac:dyDescent="0.2">
      <c r="A20" s="19"/>
      <c r="B20" s="18" t="s">
        <v>38</v>
      </c>
      <c r="C20" s="20">
        <f>SUM(C17:C19)</f>
        <v>1072258.6499999999</v>
      </c>
      <c r="D20" s="20">
        <f t="shared" ref="D20:I20" si="1">SUM(D17:D19)</f>
        <v>900556.98</v>
      </c>
      <c r="E20" s="20">
        <f t="shared" ref="E20" si="2">SUM(E17:E19)</f>
        <v>54860.01</v>
      </c>
      <c r="F20" s="20">
        <f t="shared" si="1"/>
        <v>7423959.5300000003</v>
      </c>
      <c r="G20" s="20">
        <f t="shared" si="1"/>
        <v>6847752.5599999996</v>
      </c>
      <c r="H20" s="20">
        <f t="shared" ref="H20" si="3">SUM(H17:H19)</f>
        <v>576206.97000000009</v>
      </c>
      <c r="I20" s="20">
        <f t="shared" si="1"/>
        <v>631066.9800000001</v>
      </c>
    </row>
    <row r="22" spans="1:9" x14ac:dyDescent="0.2">
      <c r="I22" s="22"/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Esportazione dati</vt:lpstr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</dc:creator>
  <cp:lastModifiedBy>Gallice</cp:lastModifiedBy>
  <cp:lastPrinted>2021-05-13T08:44:09Z</cp:lastPrinted>
  <dcterms:created xsi:type="dcterms:W3CDTF">2019-04-16T10:27:45Z</dcterms:created>
  <dcterms:modified xsi:type="dcterms:W3CDTF">2021-05-13T08:44:25Z</dcterms:modified>
</cp:coreProperties>
</file>