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lice\Desktop\AMMINISTRAZIONE\BILANCIO\RENDICONTO 2019\"/>
    </mc:Choice>
  </mc:AlternateContent>
  <bookViews>
    <workbookView xWindow="0" yWindow="45" windowWidth="19155" windowHeight="11835"/>
  </bookViews>
  <sheets>
    <sheet name="Esportazione dati" sheetId="1" r:id="rId1"/>
    <sheet name="Foglio2" sheetId="2" r:id="rId2"/>
    <sheet name="Foglio1" sheetId="3" r:id="rId3"/>
  </sheets>
  <calcPr calcId="162913"/>
</workbook>
</file>

<file path=xl/calcChain.xml><?xml version="1.0" encoding="utf-8"?>
<calcChain xmlns="http://schemas.openxmlformats.org/spreadsheetml/2006/main">
  <c r="I15" i="3" l="1"/>
  <c r="I18" i="3" s="1"/>
  <c r="I16" i="3"/>
  <c r="I17" i="3"/>
  <c r="I19" i="2"/>
  <c r="I20" i="2" s="1"/>
  <c r="I18" i="2"/>
  <c r="I17" i="2"/>
  <c r="I8" i="2"/>
  <c r="I7" i="2"/>
  <c r="I6" i="2"/>
  <c r="I8" i="3"/>
  <c r="I5" i="3"/>
  <c r="I4" i="3"/>
  <c r="H18" i="3"/>
  <c r="G18" i="3"/>
  <c r="F18" i="3"/>
  <c r="E18" i="3"/>
  <c r="D18" i="3"/>
  <c r="C18" i="3"/>
  <c r="H9" i="3"/>
  <c r="G9" i="3"/>
  <c r="F9" i="3"/>
  <c r="E9" i="3"/>
  <c r="D9" i="3"/>
  <c r="C9" i="3"/>
  <c r="D10" i="1"/>
  <c r="H20" i="2"/>
  <c r="H11" i="2"/>
  <c r="E20" i="2"/>
  <c r="E11" i="2"/>
  <c r="G20" i="2"/>
  <c r="G11" i="2"/>
  <c r="F20" i="2"/>
  <c r="F11" i="2"/>
  <c r="D20" i="2"/>
  <c r="D11" i="2"/>
  <c r="C20" i="2"/>
  <c r="C11" i="2"/>
  <c r="D19" i="1"/>
  <c r="E19" i="1"/>
  <c r="F19" i="1"/>
  <c r="G19" i="1"/>
  <c r="H19" i="1"/>
  <c r="I19" i="1"/>
  <c r="J19" i="1"/>
  <c r="K19" i="1"/>
  <c r="L19" i="1"/>
  <c r="M19" i="1"/>
  <c r="N19" i="1"/>
  <c r="O19" i="1"/>
  <c r="C19" i="1"/>
  <c r="E10" i="1"/>
  <c r="F10" i="1"/>
  <c r="G10" i="1"/>
  <c r="H10" i="1"/>
  <c r="I10" i="1"/>
  <c r="J10" i="1"/>
  <c r="K10" i="1"/>
  <c r="L10" i="1"/>
  <c r="M10" i="1"/>
  <c r="N10" i="1"/>
  <c r="O10" i="1"/>
  <c r="C10" i="1"/>
  <c r="I11" i="2" l="1"/>
  <c r="I9" i="3"/>
</calcChain>
</file>

<file path=xl/sharedStrings.xml><?xml version="1.0" encoding="utf-8"?>
<sst xmlns="http://schemas.openxmlformats.org/spreadsheetml/2006/main" count="103" uniqueCount="40">
  <si>
    <t>TITOLO</t>
  </si>
  <si>
    <t>DESCRIZIONE</t>
  </si>
  <si>
    <t>RES_ATTIVI</t>
  </si>
  <si>
    <t>PREV_COMP</t>
  </si>
  <si>
    <t>PREV_CASSA</t>
  </si>
  <si>
    <t>RISC_RES</t>
  </si>
  <si>
    <t>RISC_COM</t>
  </si>
  <si>
    <t>TOT_RISC</t>
  </si>
  <si>
    <t>RIACC_RES</t>
  </si>
  <si>
    <t>ACCERTAM</t>
  </si>
  <si>
    <t>MAG_MIN_ENTRATE_CASSA</t>
  </si>
  <si>
    <t>MAG_MIN_ENTRATE_COMP</t>
  </si>
  <si>
    <t>RES_ATTIVI_PREC</t>
  </si>
  <si>
    <t>RES_ATTIVI_COM</t>
  </si>
  <si>
    <t>TOT_RES_ATTIVI</t>
  </si>
  <si>
    <t>TRASFERIMENTI CORRENTI</t>
  </si>
  <si>
    <t>ENTRATE EXTRATRIBUTARIE</t>
  </si>
  <si>
    <t>ENTRATE IN CONTO CAPITALE</t>
  </si>
  <si>
    <t>ACCENSIONE PRESTITI</t>
  </si>
  <si>
    <t>ENTRATE PER CONTO TERZI E PARTITE DI GIRO</t>
  </si>
  <si>
    <t>ENTRATA</t>
  </si>
  <si>
    <t>SPESA</t>
  </si>
  <si>
    <t>RES_PASSIVI</t>
  </si>
  <si>
    <t>PREV_DEF_COM</t>
  </si>
  <si>
    <t>PREV_DEF_CASSA</t>
  </si>
  <si>
    <t>PAGAM_RES</t>
  </si>
  <si>
    <t>PAGAM_COM</t>
  </si>
  <si>
    <t>PAGAM_TOT</t>
  </si>
  <si>
    <t>RIAC_RES</t>
  </si>
  <si>
    <t>IMPEGNI</t>
  </si>
  <si>
    <t>FPV</t>
  </si>
  <si>
    <t>ECONOMIE_COM</t>
  </si>
  <si>
    <t>RES_PASS_PREC</t>
  </si>
  <si>
    <t>RES_PASS_COM</t>
  </si>
  <si>
    <t>TOT_RES_PASSIVI</t>
  </si>
  <si>
    <t>SPESE CORRENTI</t>
  </si>
  <si>
    <t>SPESE IN CONTO CAPITALE</t>
  </si>
  <si>
    <t>USCITE PER CONTO TERZI E PARTITE DI GIRO</t>
  </si>
  <si>
    <t>TOTALI COLONNA</t>
  </si>
  <si>
    <t>CONTO CONSUNTIVO ESERCIZIO 2019 (Dati estraibili)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</si>
</sst>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justify" wrapText="1"/>
    </xf>
    <xf numFmtId="0" fontId="2" fillId="0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0" fontId="2" fillId="0" borderId="2" xfId="0" applyFont="1" applyFill="1" applyBorder="1" applyAlignment="1">
      <alignment horizontal="center"/>
    </xf>
    <xf numFmtId="0" fontId="0" fillId="0" borderId="0" xfId="0" applyFill="1"/>
    <xf numFmtId="1" fontId="0" fillId="0" borderId="4" xfId="0" applyNumberFormat="1" applyBorder="1" applyAlignment="1">
      <alignment horizontal="right"/>
    </xf>
    <xf numFmtId="49" fontId="0" fillId="0" borderId="4" xfId="0" applyNumberFormat="1" applyBorder="1" applyAlignment="1">
      <alignment horizontal="justify" wrapText="1"/>
    </xf>
    <xf numFmtId="1" fontId="0" fillId="0" borderId="5" xfId="0" applyNumberFormat="1" applyBorder="1" applyAlignment="1">
      <alignment horizontal="right"/>
    </xf>
    <xf numFmtId="49" fontId="0" fillId="0" borderId="5" xfId="0" applyNumberFormat="1" applyBorder="1" applyAlignment="1">
      <alignment horizontal="justify" wrapText="1"/>
    </xf>
    <xf numFmtId="4" fontId="0" fillId="0" borderId="5" xfId="0" applyNumberFormat="1" applyBorder="1"/>
    <xf numFmtId="1" fontId="0" fillId="0" borderId="6" xfId="0" applyNumberFormat="1" applyBorder="1" applyAlignment="1">
      <alignment horizontal="right"/>
    </xf>
    <xf numFmtId="49" fontId="0" fillId="0" borderId="6" xfId="0" applyNumberFormat="1" applyBorder="1" applyAlignment="1">
      <alignment horizontal="justify" wrapText="1"/>
    </xf>
    <xf numFmtId="1" fontId="0" fillId="0" borderId="3" xfId="0" applyNumberFormat="1" applyBorder="1" applyAlignment="1">
      <alignment horizontal="right"/>
    </xf>
    <xf numFmtId="49" fontId="0" fillId="0" borderId="3" xfId="0" applyNumberFormat="1" applyBorder="1" applyAlignment="1">
      <alignment horizontal="justify" wrapText="1"/>
    </xf>
    <xf numFmtId="1" fontId="0" fillId="0" borderId="7" xfId="0" applyNumberFormat="1" applyBorder="1" applyAlignment="1">
      <alignment horizontal="right"/>
    </xf>
    <xf numFmtId="49" fontId="0" fillId="0" borderId="7" xfId="0" applyNumberFormat="1" applyBorder="1" applyAlignment="1">
      <alignment horizontal="justify" wrapText="1"/>
    </xf>
    <xf numFmtId="1" fontId="0" fillId="0" borderId="8" xfId="0" applyNumberFormat="1" applyBorder="1" applyAlignment="1">
      <alignment horizontal="right"/>
    </xf>
    <xf numFmtId="49" fontId="0" fillId="0" borderId="8" xfId="0" applyNumberFormat="1" applyBorder="1" applyAlignment="1">
      <alignment horizontal="justify" wrapText="1"/>
    </xf>
    <xf numFmtId="0" fontId="3" fillId="0" borderId="0" xfId="0" applyFont="1"/>
    <xf numFmtId="1" fontId="1" fillId="0" borderId="6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justify" wrapText="1"/>
    </xf>
    <xf numFmtId="4" fontId="1" fillId="0" borderId="6" xfId="0" applyNumberFormat="1" applyFont="1" applyBorder="1"/>
    <xf numFmtId="49" fontId="1" fillId="0" borderId="8" xfId="0" applyNumberFormat="1" applyFont="1" applyBorder="1" applyAlignment="1">
      <alignment horizontal="justify" wrapText="1"/>
    </xf>
    <xf numFmtId="1" fontId="1" fillId="0" borderId="8" xfId="0" applyNumberFormat="1" applyFont="1" applyBorder="1" applyAlignment="1">
      <alignment horizontal="right"/>
    </xf>
    <xf numFmtId="4" fontId="1" fillId="0" borderId="8" xfId="0" applyNumberFormat="1" applyFont="1" applyBorder="1"/>
    <xf numFmtId="0" fontId="4" fillId="0" borderId="0" xfId="0" applyFont="1"/>
    <xf numFmtId="4" fontId="0" fillId="0" borderId="0" xfId="0" applyNumberFormat="1"/>
    <xf numFmtId="0" fontId="0" fillId="0" borderId="0" xfId="0" applyAlignment="1">
      <alignment vertical="center"/>
    </xf>
    <xf numFmtId="49" fontId="0" fillId="0" borderId="6" xfId="0" applyNumberFormat="1" applyBorder="1" applyAlignment="1">
      <alignment horizontal="justify"/>
    </xf>
    <xf numFmtId="0" fontId="3" fillId="0" borderId="0" xfId="0" applyFont="1" applyAlignment="1"/>
    <xf numFmtId="0" fontId="0" fillId="0" borderId="0" xfId="0" applyAlignment="1">
      <alignment horizontal="justify"/>
    </xf>
    <xf numFmtId="0" fontId="0" fillId="0" borderId="0" xfId="0" applyAlignment="1"/>
    <xf numFmtId="0" fontId="2" fillId="0" borderId="1" xfId="0" applyFont="1" applyFill="1" applyBorder="1" applyAlignment="1">
      <alignment horizontal="justify"/>
    </xf>
    <xf numFmtId="49" fontId="0" fillId="0" borderId="4" xfId="0" applyNumberFormat="1" applyBorder="1" applyAlignment="1">
      <alignment horizontal="justify"/>
    </xf>
    <xf numFmtId="4" fontId="0" fillId="0" borderId="4" xfId="0" applyNumberFormat="1" applyBorder="1" applyAlignment="1"/>
    <xf numFmtId="49" fontId="0" fillId="0" borderId="5" xfId="0" applyNumberFormat="1" applyBorder="1" applyAlignment="1">
      <alignment horizontal="justify"/>
    </xf>
    <xf numFmtId="4" fontId="0" fillId="0" borderId="5" xfId="0" applyNumberFormat="1" applyBorder="1" applyAlignment="1"/>
    <xf numFmtId="4" fontId="0" fillId="0" borderId="6" xfId="0" applyNumberFormat="1" applyBorder="1" applyAlignment="1"/>
    <xf numFmtId="49" fontId="1" fillId="0" borderId="6" xfId="0" applyNumberFormat="1" applyFont="1" applyBorder="1" applyAlignment="1">
      <alignment horizontal="justify"/>
    </xf>
    <xf numFmtId="4" fontId="1" fillId="0" borderId="6" xfId="0" applyNumberFormat="1" applyFont="1" applyBorder="1" applyAlignment="1"/>
    <xf numFmtId="49" fontId="1" fillId="0" borderId="8" xfId="0" applyNumberFormat="1" applyFont="1" applyBorder="1" applyAlignment="1">
      <alignment horizontal="justify"/>
    </xf>
    <xf numFmtId="4" fontId="1" fillId="0" borderId="8" xfId="0" applyNumberFormat="1" applyFont="1" applyBorder="1" applyAlignment="1"/>
    <xf numFmtId="4" fontId="0" fillId="0" borderId="0" xfId="0" applyNumberFormat="1"/>
    <xf numFmtId="4" fontId="0" fillId="0" borderId="0" xfId="0" applyNumberFormat="1"/>
  </cellXfs>
  <cellStyles count="1">
    <cellStyle name="Normale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ENTRATA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Foglio2!$B$6</c:f>
              <c:strCache>
                <c:ptCount val="1"/>
                <c:pt idx="0">
                  <c:v>TRASFERIMENTI CORRENTI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Foglio2!$C$6:$H$6</c:f>
              <c:numCache>
                <c:formatCode>#,##0.00</c:formatCode>
                <c:ptCount val="6"/>
                <c:pt idx="0">
                  <c:v>813080.57</c:v>
                </c:pt>
                <c:pt idx="1">
                  <c:v>683528.3</c:v>
                </c:pt>
                <c:pt idx="2">
                  <c:v>98385.35</c:v>
                </c:pt>
                <c:pt idx="3">
                  <c:v>5512561.8200000003</c:v>
                </c:pt>
                <c:pt idx="4">
                  <c:v>4734575.62</c:v>
                </c:pt>
                <c:pt idx="5">
                  <c:v>777986.2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9-4F7A-A694-469399AED88B}"/>
            </c:ext>
          </c:extLst>
        </c:ser>
        <c:ser>
          <c:idx val="1"/>
          <c:order val="1"/>
          <c:tx>
            <c:strRef>
              <c:f>Foglio2!$B$7</c:f>
              <c:strCache>
                <c:ptCount val="1"/>
                <c:pt idx="0">
                  <c:v>ENTRATE EXTRATRIBUTARIE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Foglio2!$C$7:$H$7</c:f>
              <c:numCache>
                <c:formatCode>#,##0.00</c:formatCode>
                <c:ptCount val="6"/>
                <c:pt idx="0">
                  <c:v>496606.38</c:v>
                </c:pt>
                <c:pt idx="1">
                  <c:v>478606.38</c:v>
                </c:pt>
                <c:pt idx="2">
                  <c:v>18000</c:v>
                </c:pt>
                <c:pt idx="3">
                  <c:v>1393893.23</c:v>
                </c:pt>
                <c:pt idx="4">
                  <c:v>583314.15</c:v>
                </c:pt>
                <c:pt idx="5">
                  <c:v>810579.08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9-4F7A-A694-469399AED88B}"/>
            </c:ext>
          </c:extLst>
        </c:ser>
        <c:ser>
          <c:idx val="2"/>
          <c:order val="2"/>
          <c:tx>
            <c:strRef>
              <c:f>Foglio2!$B$8</c:f>
              <c:strCache>
                <c:ptCount val="1"/>
                <c:pt idx="0">
                  <c:v>ENTRATE PER CONTO TERZI E PARTITE DI GIRO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Foglio2!$C$8:$H$8</c:f>
              <c:numCache>
                <c:formatCode>#,##0.00</c:formatCode>
                <c:ptCount val="6"/>
                <c:pt idx="0">
                  <c:v>2156.7199999999998</c:v>
                </c:pt>
                <c:pt idx="1">
                  <c:v>0</c:v>
                </c:pt>
                <c:pt idx="2">
                  <c:v>2156.7199999999998</c:v>
                </c:pt>
                <c:pt idx="3">
                  <c:v>1680341.97</c:v>
                </c:pt>
                <c:pt idx="4">
                  <c:v>1680341.97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89-4F7A-A694-469399AED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8871040"/>
        <c:axId val="149162624"/>
      </c:barChart>
      <c:catAx>
        <c:axId val="148871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9162624"/>
        <c:crosses val="autoZero"/>
        <c:auto val="1"/>
        <c:lblAlgn val="ctr"/>
        <c:lblOffset val="100"/>
        <c:noMultiLvlLbl val="0"/>
      </c:catAx>
      <c:valAx>
        <c:axId val="1491626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48871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SPESA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Foglio2!$B$17</c:f>
              <c:strCache>
                <c:ptCount val="1"/>
                <c:pt idx="0">
                  <c:v>SPESE CORRENTI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Foglio2!$C$17:$H$17</c:f>
              <c:numCache>
                <c:formatCode>#,##0.00</c:formatCode>
                <c:ptCount val="6"/>
                <c:pt idx="0">
                  <c:v>363371.03</c:v>
                </c:pt>
                <c:pt idx="1">
                  <c:v>306913.34000000003</c:v>
                </c:pt>
                <c:pt idx="2">
                  <c:v>37560.01</c:v>
                </c:pt>
                <c:pt idx="3">
                  <c:v>6863629.4500000002</c:v>
                </c:pt>
                <c:pt idx="4">
                  <c:v>5837836.8099999996</c:v>
                </c:pt>
                <c:pt idx="5">
                  <c:v>1025792.64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915-98B6-1CC048E7BF2A}"/>
            </c:ext>
          </c:extLst>
        </c:ser>
        <c:ser>
          <c:idx val="1"/>
          <c:order val="1"/>
          <c:tx>
            <c:strRef>
              <c:f>Foglio2!$B$18</c:f>
              <c:strCache>
                <c:ptCount val="1"/>
                <c:pt idx="0">
                  <c:v>SPESE IN CONTO CAPITALE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Foglio2!$C$18:$H$18</c:f>
              <c:numCache>
                <c:formatCode>#,##0.00</c:formatCode>
                <c:ptCount val="6"/>
                <c:pt idx="0">
                  <c:v>16868.21</c:v>
                </c:pt>
                <c:pt idx="1">
                  <c:v>12500</c:v>
                </c:pt>
                <c:pt idx="2">
                  <c:v>1600</c:v>
                </c:pt>
                <c:pt idx="3">
                  <c:v>28424.69</c:v>
                </c:pt>
                <c:pt idx="4">
                  <c:v>24424.69</c:v>
                </c:pt>
                <c:pt idx="5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D-4915-98B6-1CC048E7BF2A}"/>
            </c:ext>
          </c:extLst>
        </c:ser>
        <c:ser>
          <c:idx val="2"/>
          <c:order val="2"/>
          <c:tx>
            <c:strRef>
              <c:f>Foglio2!$B$19</c:f>
              <c:strCache>
                <c:ptCount val="1"/>
                <c:pt idx="0">
                  <c:v>USCITE PER CONTO TERZI E PARTITE DI GIRO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Foglio2!$C$19:$H$19</c:f>
              <c:numCache>
                <c:formatCode>#,##0.00</c:formatCode>
                <c:ptCount val="6"/>
                <c:pt idx="0">
                  <c:v>1049.52</c:v>
                </c:pt>
                <c:pt idx="1">
                  <c:v>1049.52</c:v>
                </c:pt>
                <c:pt idx="2">
                  <c:v>0</c:v>
                </c:pt>
                <c:pt idx="3">
                  <c:v>1680341.96</c:v>
                </c:pt>
                <c:pt idx="4">
                  <c:v>1677035.96</c:v>
                </c:pt>
                <c:pt idx="5">
                  <c:v>3306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D-4915-98B6-1CC048E7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5894400"/>
        <c:axId val="165920768"/>
      </c:barChart>
      <c:catAx>
        <c:axId val="16589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920768"/>
        <c:crosses val="autoZero"/>
        <c:auto val="1"/>
        <c:lblAlgn val="ctr"/>
        <c:lblOffset val="100"/>
        <c:noMultiLvlLbl val="0"/>
      </c:catAx>
      <c:valAx>
        <c:axId val="1659207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65894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ENTRATA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Foglio2!$B$6</c:f>
              <c:strCache>
                <c:ptCount val="1"/>
                <c:pt idx="0">
                  <c:v>TRASFERIMENTI CORRENTI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Foglio2!$C$6:$H$6</c:f>
              <c:numCache>
                <c:formatCode>#,##0.00</c:formatCode>
                <c:ptCount val="6"/>
                <c:pt idx="0">
                  <c:v>813080.57</c:v>
                </c:pt>
                <c:pt idx="1">
                  <c:v>683528.3</c:v>
                </c:pt>
                <c:pt idx="2">
                  <c:v>98385.35</c:v>
                </c:pt>
                <c:pt idx="3">
                  <c:v>5512561.8200000003</c:v>
                </c:pt>
                <c:pt idx="4">
                  <c:v>4734575.62</c:v>
                </c:pt>
                <c:pt idx="5">
                  <c:v>777986.2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C-4082-88A0-FF3EBF43F9C1}"/>
            </c:ext>
          </c:extLst>
        </c:ser>
        <c:ser>
          <c:idx val="1"/>
          <c:order val="1"/>
          <c:tx>
            <c:strRef>
              <c:f>Foglio2!$B$7</c:f>
              <c:strCache>
                <c:ptCount val="1"/>
                <c:pt idx="0">
                  <c:v>ENTRATE EXTRATRIBUTARIE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Foglio2!$C$7:$H$7</c:f>
              <c:numCache>
                <c:formatCode>#,##0.00</c:formatCode>
                <c:ptCount val="6"/>
                <c:pt idx="0">
                  <c:v>496606.38</c:v>
                </c:pt>
                <c:pt idx="1">
                  <c:v>478606.38</c:v>
                </c:pt>
                <c:pt idx="2">
                  <c:v>18000</c:v>
                </c:pt>
                <c:pt idx="3">
                  <c:v>1393893.23</c:v>
                </c:pt>
                <c:pt idx="4">
                  <c:v>583314.15</c:v>
                </c:pt>
                <c:pt idx="5">
                  <c:v>810579.08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DC-4082-88A0-FF3EBF43F9C1}"/>
            </c:ext>
          </c:extLst>
        </c:ser>
        <c:ser>
          <c:idx val="2"/>
          <c:order val="2"/>
          <c:tx>
            <c:strRef>
              <c:f>Foglio2!$B$8</c:f>
              <c:strCache>
                <c:ptCount val="1"/>
                <c:pt idx="0">
                  <c:v>ENTRATE PER CONTO TERZI E PARTITE DI GIRO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Foglio2!$C$8:$H$8</c:f>
              <c:numCache>
                <c:formatCode>#,##0.00</c:formatCode>
                <c:ptCount val="6"/>
                <c:pt idx="0">
                  <c:v>2156.7199999999998</c:v>
                </c:pt>
                <c:pt idx="1">
                  <c:v>0</c:v>
                </c:pt>
                <c:pt idx="2">
                  <c:v>2156.7199999999998</c:v>
                </c:pt>
                <c:pt idx="3">
                  <c:v>1680341.97</c:v>
                </c:pt>
                <c:pt idx="4">
                  <c:v>1680341.97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DC-4082-88A0-FF3EBF43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8871040"/>
        <c:axId val="149162624"/>
      </c:barChart>
      <c:catAx>
        <c:axId val="148871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9162624"/>
        <c:crosses val="autoZero"/>
        <c:auto val="1"/>
        <c:lblAlgn val="ctr"/>
        <c:lblOffset val="100"/>
        <c:noMultiLvlLbl val="0"/>
      </c:catAx>
      <c:valAx>
        <c:axId val="1491626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48871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SPESA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Foglio2!$B$17</c:f>
              <c:strCache>
                <c:ptCount val="1"/>
                <c:pt idx="0">
                  <c:v>SPESE CORRENTI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Foglio2!$C$17:$H$17</c:f>
              <c:numCache>
                <c:formatCode>#,##0.00</c:formatCode>
                <c:ptCount val="6"/>
                <c:pt idx="0">
                  <c:v>363371.03</c:v>
                </c:pt>
                <c:pt idx="1">
                  <c:v>306913.34000000003</c:v>
                </c:pt>
                <c:pt idx="2">
                  <c:v>37560.01</c:v>
                </c:pt>
                <c:pt idx="3">
                  <c:v>6863629.4500000002</c:v>
                </c:pt>
                <c:pt idx="4">
                  <c:v>5837836.8099999996</c:v>
                </c:pt>
                <c:pt idx="5">
                  <c:v>1025792.64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6-46E3-8D4C-F108FAF63787}"/>
            </c:ext>
          </c:extLst>
        </c:ser>
        <c:ser>
          <c:idx val="1"/>
          <c:order val="1"/>
          <c:tx>
            <c:strRef>
              <c:f>Foglio2!$B$18</c:f>
              <c:strCache>
                <c:ptCount val="1"/>
                <c:pt idx="0">
                  <c:v>SPESE IN CONTO CAPITALE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Foglio2!$C$18:$H$18</c:f>
              <c:numCache>
                <c:formatCode>#,##0.00</c:formatCode>
                <c:ptCount val="6"/>
                <c:pt idx="0">
                  <c:v>16868.21</c:v>
                </c:pt>
                <c:pt idx="1">
                  <c:v>12500</c:v>
                </c:pt>
                <c:pt idx="2">
                  <c:v>1600</c:v>
                </c:pt>
                <c:pt idx="3">
                  <c:v>28424.69</c:v>
                </c:pt>
                <c:pt idx="4">
                  <c:v>24424.69</c:v>
                </c:pt>
                <c:pt idx="5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6-46E3-8D4C-F108FAF63787}"/>
            </c:ext>
          </c:extLst>
        </c:ser>
        <c:ser>
          <c:idx val="2"/>
          <c:order val="2"/>
          <c:tx>
            <c:strRef>
              <c:f>Foglio2!$B$19</c:f>
              <c:strCache>
                <c:ptCount val="1"/>
                <c:pt idx="0">
                  <c:v>USCITE PER CONTO TERZI E PARTITE DI GIRO</c:v>
                </c:pt>
              </c:strCache>
            </c:strRef>
          </c:tx>
          <c:invertIfNegative val="0"/>
          <c:cat>
            <c:strRef>
              <c:f>Foglio2!$C$16:$H$16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Foglio2!$C$19:$H$19</c:f>
              <c:numCache>
                <c:formatCode>#,##0.00</c:formatCode>
                <c:ptCount val="6"/>
                <c:pt idx="0">
                  <c:v>1049.52</c:v>
                </c:pt>
                <c:pt idx="1">
                  <c:v>1049.52</c:v>
                </c:pt>
                <c:pt idx="2">
                  <c:v>0</c:v>
                </c:pt>
                <c:pt idx="3">
                  <c:v>1680341.96</c:v>
                </c:pt>
                <c:pt idx="4">
                  <c:v>1677035.96</c:v>
                </c:pt>
                <c:pt idx="5">
                  <c:v>3306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56-46E3-8D4C-F108FAF63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5894400"/>
        <c:axId val="165920768"/>
      </c:barChart>
      <c:catAx>
        <c:axId val="16589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920768"/>
        <c:crosses val="autoZero"/>
        <c:auto val="1"/>
        <c:lblAlgn val="ctr"/>
        <c:lblOffset val="100"/>
        <c:noMultiLvlLbl val="0"/>
      </c:catAx>
      <c:valAx>
        <c:axId val="1659207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65894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561974</xdr:colOff>
      <xdr:row>22</xdr:row>
      <xdr:rowOff>9524</xdr:rowOff>
    </xdr:from>
    <xdr:to>
      <xdr:col>13</xdr:col>
      <xdr:colOff>495299</xdr:colOff>
      <xdr:row>50</xdr:row>
      <xdr:rowOff>76199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142875</xdr:colOff>
      <xdr:row>22</xdr:row>
      <xdr:rowOff>0</xdr:rowOff>
    </xdr:from>
    <xdr:to>
      <xdr:col>6</xdr:col>
      <xdr:colOff>476250</xdr:colOff>
      <xdr:row>50</xdr:row>
      <xdr:rowOff>66675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</xdr:rowOff>
    </xdr:from>
    <xdr:to>
      <xdr:col>5</xdr:col>
      <xdr:colOff>146538</xdr:colOff>
      <xdr:row>43</xdr:row>
      <xdr:rowOff>43962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219808</xdr:colOff>
      <xdr:row>19</xdr:row>
      <xdr:rowOff>131884</xdr:rowOff>
    </xdr:from>
    <xdr:to>
      <xdr:col>10</xdr:col>
      <xdr:colOff>915865</xdr:colOff>
      <xdr:row>43</xdr:row>
      <xdr:rowOff>29308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J37" sqref="J37"/>
    </sheetView>
  </sheetViews>
  <sheetFormatPr defaultRowHeight="11.25" x14ac:dyDescent="0.2"/>
  <cols>
    <col min="1" max="1" width="7.1640625" bestFit="1" customWidth="1"/>
    <col min="2" max="2" width="35.5" style="2" bestFit="1" customWidth="1"/>
    <col min="3" max="3" width="11.6640625" bestFit="1" customWidth="1"/>
    <col min="4" max="4" width="14.33203125" bestFit="1" customWidth="1"/>
    <col min="5" max="5" width="15.5" bestFit="1" customWidth="1"/>
    <col min="6" max="8" width="11.6640625" bestFit="1" customWidth="1"/>
    <col min="9" max="9" width="10" bestFit="1" customWidth="1"/>
    <col min="10" max="10" width="11.6640625" bestFit="1" customWidth="1"/>
    <col min="11" max="11" width="23.83203125" bestFit="1" customWidth="1"/>
    <col min="12" max="12" width="23.6640625" bestFit="1" customWidth="1"/>
    <col min="13" max="14" width="15.1640625" bestFit="1" customWidth="1"/>
    <col min="15" max="15" width="14.1640625" bestFit="1" customWidth="1"/>
  </cols>
  <sheetData>
    <row r="1" spans="1:15" s="4" customFormat="1" ht="18.75" x14ac:dyDescent="0.3">
      <c r="B1" s="5"/>
      <c r="F1" s="29" t="s">
        <v>39</v>
      </c>
    </row>
    <row r="2" spans="1:15" ht="15.75" x14ac:dyDescent="0.25">
      <c r="A2" s="22" t="s">
        <v>20</v>
      </c>
    </row>
    <row r="4" spans="1:15" s="8" customFormat="1" x14ac:dyDescent="0.2">
      <c r="A4" s="3" t="s">
        <v>0</v>
      </c>
      <c r="B4" s="6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7" t="s">
        <v>14</v>
      </c>
    </row>
    <row r="5" spans="1:15" x14ac:dyDescent="0.2">
      <c r="A5" s="9">
        <v>2</v>
      </c>
      <c r="B5" s="10" t="s">
        <v>15</v>
      </c>
      <c r="C5" s="46">
        <v>813080.57</v>
      </c>
      <c r="D5" s="46">
        <v>5645000</v>
      </c>
      <c r="E5" s="46">
        <v>6458080.5700000003</v>
      </c>
      <c r="F5" s="46">
        <v>683528.3</v>
      </c>
      <c r="G5" s="46">
        <v>4734575.62</v>
      </c>
      <c r="H5" s="46">
        <v>5418103.9199999999</v>
      </c>
      <c r="I5" s="46">
        <v>-31166.92</v>
      </c>
      <c r="J5" s="46">
        <v>5512561.8200000003</v>
      </c>
      <c r="K5" s="46">
        <v>-1039976.65</v>
      </c>
      <c r="L5" s="46">
        <v>-132438.18</v>
      </c>
      <c r="M5" s="46">
        <v>98385.35</v>
      </c>
      <c r="N5" s="46">
        <v>777986.2</v>
      </c>
      <c r="O5" s="46">
        <v>876371.55</v>
      </c>
    </row>
    <row r="6" spans="1:15" x14ac:dyDescent="0.2">
      <c r="A6" s="11">
        <v>3</v>
      </c>
      <c r="B6" s="12" t="s">
        <v>16</v>
      </c>
      <c r="C6" s="46">
        <v>496606.38</v>
      </c>
      <c r="D6" s="46">
        <v>1345000</v>
      </c>
      <c r="E6" s="46">
        <v>1841606.38</v>
      </c>
      <c r="F6" s="46">
        <v>478606.38</v>
      </c>
      <c r="G6" s="46">
        <v>583314.15</v>
      </c>
      <c r="H6" s="46">
        <v>1061920.53</v>
      </c>
      <c r="I6" s="46">
        <v>0</v>
      </c>
      <c r="J6" s="46">
        <v>1393893.23</v>
      </c>
      <c r="K6" s="46">
        <v>-779685.85</v>
      </c>
      <c r="L6" s="46">
        <v>48893.23</v>
      </c>
      <c r="M6" s="46">
        <v>18000</v>
      </c>
      <c r="N6" s="46">
        <v>810579.08</v>
      </c>
      <c r="O6" s="46">
        <v>828579.08</v>
      </c>
    </row>
    <row r="7" spans="1:15" x14ac:dyDescent="0.2">
      <c r="A7" s="11">
        <v>4</v>
      </c>
      <c r="B7" s="12" t="s">
        <v>17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</row>
    <row r="8" spans="1:15" x14ac:dyDescent="0.2">
      <c r="A8" s="11">
        <v>6</v>
      </c>
      <c r="B8" s="12" t="s">
        <v>18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</row>
    <row r="9" spans="1:15" s="4" customFormat="1" x14ac:dyDescent="0.2">
      <c r="A9" s="14">
        <v>9</v>
      </c>
      <c r="B9" s="15" t="s">
        <v>19</v>
      </c>
      <c r="C9" s="46">
        <v>2156.7199999999998</v>
      </c>
      <c r="D9" s="46">
        <v>2010000</v>
      </c>
      <c r="E9" s="46">
        <v>2012156.72</v>
      </c>
      <c r="F9" s="46">
        <v>0</v>
      </c>
      <c r="G9" s="46">
        <v>1680341.97</v>
      </c>
      <c r="H9" s="46">
        <v>1680341.97</v>
      </c>
      <c r="I9" s="46">
        <v>0</v>
      </c>
      <c r="J9" s="46">
        <v>1680341.97</v>
      </c>
      <c r="K9" s="46">
        <v>-331814.75</v>
      </c>
      <c r="L9" s="46">
        <v>-329658.03000000003</v>
      </c>
      <c r="M9" s="46">
        <v>2156.7199999999998</v>
      </c>
      <c r="N9" s="46">
        <v>0</v>
      </c>
      <c r="O9" s="46">
        <v>2156.7199999999998</v>
      </c>
    </row>
    <row r="10" spans="1:15" s="1" customFormat="1" x14ac:dyDescent="0.2">
      <c r="A10" s="23"/>
      <c r="B10" s="24" t="s">
        <v>38</v>
      </c>
      <c r="C10" s="25">
        <f>SUM(C5:C9)</f>
        <v>1311843.67</v>
      </c>
      <c r="D10" s="25">
        <f>SUM(D5:D9)</f>
        <v>9000000</v>
      </c>
      <c r="E10" s="25">
        <f t="shared" ref="E10:O10" si="0">SUM(E5:E9)</f>
        <v>10311843.67</v>
      </c>
      <c r="F10" s="25">
        <f t="shared" si="0"/>
        <v>1162134.6800000002</v>
      </c>
      <c r="G10" s="25">
        <f t="shared" si="0"/>
        <v>6998231.7400000002</v>
      </c>
      <c r="H10" s="25">
        <f t="shared" si="0"/>
        <v>8160366.4199999999</v>
      </c>
      <c r="I10" s="25">
        <f t="shared" si="0"/>
        <v>-31166.92</v>
      </c>
      <c r="J10" s="25">
        <f t="shared" si="0"/>
        <v>8586797.0200000014</v>
      </c>
      <c r="K10" s="25">
        <f t="shared" si="0"/>
        <v>-2151477.25</v>
      </c>
      <c r="L10" s="25">
        <f t="shared" si="0"/>
        <v>-413202.98</v>
      </c>
      <c r="M10" s="25">
        <f t="shared" si="0"/>
        <v>118542.07</v>
      </c>
      <c r="N10" s="25">
        <f t="shared" si="0"/>
        <v>1588565.2799999998</v>
      </c>
      <c r="O10" s="25">
        <f t="shared" si="0"/>
        <v>1707107.3499999999</v>
      </c>
    </row>
    <row r="11" spans="1:15" x14ac:dyDescent="0.2">
      <c r="D11" s="31"/>
    </row>
    <row r="13" spans="1:15" ht="15.75" x14ac:dyDescent="0.25">
      <c r="A13" s="22" t="s">
        <v>21</v>
      </c>
    </row>
    <row r="15" spans="1:15" s="8" customFormat="1" x14ac:dyDescent="0.2">
      <c r="A15" s="3" t="s">
        <v>0</v>
      </c>
      <c r="B15" s="6" t="s">
        <v>1</v>
      </c>
      <c r="C15" s="3" t="s">
        <v>22</v>
      </c>
      <c r="D15" s="3" t="s">
        <v>23</v>
      </c>
      <c r="E15" s="3" t="s">
        <v>24</v>
      </c>
      <c r="F15" s="3" t="s">
        <v>25</v>
      </c>
      <c r="G15" s="3" t="s">
        <v>26</v>
      </c>
      <c r="H15" s="3" t="s">
        <v>27</v>
      </c>
      <c r="I15" s="3" t="s">
        <v>28</v>
      </c>
      <c r="J15" s="3" t="s">
        <v>29</v>
      </c>
      <c r="K15" s="3" t="s">
        <v>30</v>
      </c>
      <c r="L15" s="3" t="s">
        <v>31</v>
      </c>
      <c r="M15" s="3" t="s">
        <v>32</v>
      </c>
      <c r="N15" s="3" t="s">
        <v>33</v>
      </c>
      <c r="O15" s="7" t="s">
        <v>34</v>
      </c>
    </row>
    <row r="16" spans="1:15" x14ac:dyDescent="0.2">
      <c r="A16" s="16">
        <v>1</v>
      </c>
      <c r="B16" s="17" t="s">
        <v>35</v>
      </c>
      <c r="C16" s="47">
        <v>363371.03</v>
      </c>
      <c r="D16" s="47">
        <v>8568395.0500000007</v>
      </c>
      <c r="E16" s="47">
        <v>8931766.0800000001</v>
      </c>
      <c r="F16" s="47">
        <v>306913.34000000003</v>
      </c>
      <c r="G16" s="47">
        <v>5837836.8099999996</v>
      </c>
      <c r="H16" s="47">
        <v>6144750.1500000004</v>
      </c>
      <c r="I16" s="47">
        <v>18897.68</v>
      </c>
      <c r="J16" s="47">
        <v>6863629.4500000002</v>
      </c>
      <c r="K16" s="47">
        <v>323038.2</v>
      </c>
      <c r="L16" s="47">
        <v>1381727.4</v>
      </c>
      <c r="M16" s="47">
        <v>37560.01</v>
      </c>
      <c r="N16" s="47">
        <v>1025792.64</v>
      </c>
      <c r="O16" s="47">
        <v>1063352.6499999999</v>
      </c>
    </row>
    <row r="17" spans="1:15" x14ac:dyDescent="0.2">
      <c r="A17" s="18">
        <v>2</v>
      </c>
      <c r="B17" s="19" t="s">
        <v>36</v>
      </c>
      <c r="C17" s="47">
        <v>16868.21</v>
      </c>
      <c r="D17" s="47">
        <v>175000</v>
      </c>
      <c r="E17" s="47">
        <v>191868.21</v>
      </c>
      <c r="F17" s="47">
        <v>12500</v>
      </c>
      <c r="G17" s="47">
        <v>24424.69</v>
      </c>
      <c r="H17" s="47">
        <v>36924.69</v>
      </c>
      <c r="I17" s="47">
        <v>2768.21</v>
      </c>
      <c r="J17" s="47">
        <v>28424.69</v>
      </c>
      <c r="K17" s="47">
        <v>0</v>
      </c>
      <c r="L17" s="47">
        <v>146575.31</v>
      </c>
      <c r="M17" s="47">
        <v>1600</v>
      </c>
      <c r="N17" s="47">
        <v>4000</v>
      </c>
      <c r="O17" s="47">
        <v>5600</v>
      </c>
    </row>
    <row r="18" spans="1:15" s="4" customFormat="1" x14ac:dyDescent="0.2">
      <c r="A18" s="20">
        <v>7</v>
      </c>
      <c r="B18" s="21" t="s">
        <v>37</v>
      </c>
      <c r="C18" s="47">
        <v>1049.52</v>
      </c>
      <c r="D18" s="47">
        <v>2010000</v>
      </c>
      <c r="E18" s="47">
        <v>2011049.52</v>
      </c>
      <c r="F18" s="47">
        <v>1049.52</v>
      </c>
      <c r="G18" s="47">
        <v>1677035.96</v>
      </c>
      <c r="H18" s="47">
        <v>1678085.48</v>
      </c>
      <c r="I18" s="47">
        <v>0</v>
      </c>
      <c r="J18" s="47">
        <v>1680341.96</v>
      </c>
      <c r="K18" s="47">
        <v>0</v>
      </c>
      <c r="L18" s="47">
        <v>329658.03999999998</v>
      </c>
      <c r="M18" s="47">
        <v>0</v>
      </c>
      <c r="N18" s="47">
        <v>3306</v>
      </c>
      <c r="O18" s="47">
        <v>3306</v>
      </c>
    </row>
    <row r="19" spans="1:15" s="1" customFormat="1" x14ac:dyDescent="0.2">
      <c r="A19" s="27"/>
      <c r="B19" s="26" t="s">
        <v>38</v>
      </c>
      <c r="C19" s="28">
        <f>SUM(C16:C18)</f>
        <v>381288.76000000007</v>
      </c>
      <c r="D19" s="28">
        <f t="shared" ref="D19:O19" si="1">SUM(D16:D18)</f>
        <v>10753395.050000001</v>
      </c>
      <c r="E19" s="28">
        <f t="shared" si="1"/>
        <v>11134683.810000001</v>
      </c>
      <c r="F19" s="28">
        <f t="shared" si="1"/>
        <v>320462.86000000004</v>
      </c>
      <c r="G19" s="28">
        <f t="shared" si="1"/>
        <v>7539297.46</v>
      </c>
      <c r="H19" s="28">
        <f t="shared" si="1"/>
        <v>7859760.3200000003</v>
      </c>
      <c r="I19" s="28">
        <f t="shared" si="1"/>
        <v>21665.89</v>
      </c>
      <c r="J19" s="28">
        <f t="shared" si="1"/>
        <v>8572396.1000000015</v>
      </c>
      <c r="K19" s="28">
        <f t="shared" si="1"/>
        <v>323038.2</v>
      </c>
      <c r="L19" s="28">
        <f t="shared" si="1"/>
        <v>1857960.75</v>
      </c>
      <c r="M19" s="28">
        <f t="shared" si="1"/>
        <v>39160.01</v>
      </c>
      <c r="N19" s="28">
        <f t="shared" si="1"/>
        <v>1033098.64</v>
      </c>
      <c r="O19" s="28">
        <f t="shared" si="1"/>
        <v>1072258.6499999999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workbookViewId="0">
      <selection activeCell="L16" sqref="L16"/>
    </sheetView>
  </sheetViews>
  <sheetFormatPr defaultRowHeight="11.25" x14ac:dyDescent="0.2"/>
  <cols>
    <col min="1" max="1" width="7.1640625" style="4" bestFit="1" customWidth="1"/>
    <col min="2" max="2" width="35.5" style="5" bestFit="1" customWidth="1"/>
    <col min="3" max="3" width="14.33203125" style="4" customWidth="1"/>
    <col min="4" max="5" width="15.6640625" style="4" customWidth="1"/>
    <col min="6" max="6" width="17.1640625" style="4" customWidth="1"/>
    <col min="7" max="8" width="14.83203125" style="4" customWidth="1"/>
    <col min="9" max="9" width="18.5" style="4" customWidth="1"/>
    <col min="10" max="10" width="11.6640625" style="4" bestFit="1" customWidth="1"/>
    <col min="11" max="11" width="10" style="4" bestFit="1" customWidth="1"/>
    <col min="12" max="12" width="11.6640625" style="4" bestFit="1" customWidth="1"/>
    <col min="13" max="13" width="23.83203125" style="4" bestFit="1" customWidth="1"/>
    <col min="14" max="14" width="23.6640625" style="4" bestFit="1" customWidth="1"/>
    <col min="15" max="16" width="15.1640625" style="4" bestFit="1" customWidth="1"/>
    <col min="17" max="17" width="14.1640625" style="4" bestFit="1" customWidth="1"/>
    <col min="18" max="16384" width="9.33203125" style="4"/>
  </cols>
  <sheetData>
    <row r="3" spans="1:9" ht="15.75" x14ac:dyDescent="0.25">
      <c r="A3" s="22" t="s">
        <v>20</v>
      </c>
    </row>
    <row r="5" spans="1:9" x14ac:dyDescent="0.2">
      <c r="A5" s="3" t="s">
        <v>0</v>
      </c>
      <c r="B5" s="6" t="s">
        <v>1</v>
      </c>
      <c r="C5" s="3" t="s">
        <v>2</v>
      </c>
      <c r="D5" s="3" t="s">
        <v>5</v>
      </c>
      <c r="E5" s="3" t="s">
        <v>12</v>
      </c>
      <c r="F5" s="3" t="s">
        <v>9</v>
      </c>
      <c r="G5" s="3" t="s">
        <v>6</v>
      </c>
      <c r="H5" s="3" t="s">
        <v>13</v>
      </c>
      <c r="I5" s="7" t="s">
        <v>14</v>
      </c>
    </row>
    <row r="6" spans="1:9" x14ac:dyDescent="0.2">
      <c r="A6" s="9">
        <v>2</v>
      </c>
      <c r="B6" s="10" t="s">
        <v>15</v>
      </c>
      <c r="C6" s="38">
        <v>813080.57</v>
      </c>
      <c r="D6" s="38">
        <v>683528.3</v>
      </c>
      <c r="E6" s="38">
        <v>98385.35</v>
      </c>
      <c r="F6" s="38">
        <v>5512561.8200000003</v>
      </c>
      <c r="G6" s="38">
        <v>4734575.62</v>
      </c>
      <c r="H6" s="38">
        <v>777986.2</v>
      </c>
      <c r="I6" s="38">
        <f>E6+H6</f>
        <v>876371.54999999993</v>
      </c>
    </row>
    <row r="7" spans="1:9" x14ac:dyDescent="0.2">
      <c r="A7" s="11">
        <v>3</v>
      </c>
      <c r="B7" s="12" t="s">
        <v>16</v>
      </c>
      <c r="C7" s="40">
        <v>496606.38</v>
      </c>
      <c r="D7" s="40">
        <v>478606.38</v>
      </c>
      <c r="E7" s="40">
        <v>18000</v>
      </c>
      <c r="F7" s="40">
        <v>1393893.23</v>
      </c>
      <c r="G7" s="40">
        <v>583314.15</v>
      </c>
      <c r="H7" s="40">
        <v>810579.08</v>
      </c>
      <c r="I7" s="40">
        <f>E7+H7</f>
        <v>828579.08</v>
      </c>
    </row>
    <row r="8" spans="1:9" x14ac:dyDescent="0.2">
      <c r="A8" s="11">
        <v>9</v>
      </c>
      <c r="B8" s="12" t="s">
        <v>19</v>
      </c>
      <c r="C8" s="40">
        <v>2156.7199999999998</v>
      </c>
      <c r="D8" s="40">
        <v>0</v>
      </c>
      <c r="E8" s="40">
        <v>2156.7199999999998</v>
      </c>
      <c r="F8" s="40">
        <v>1680341.97</v>
      </c>
      <c r="G8" s="40">
        <v>1680341.97</v>
      </c>
      <c r="H8" s="40">
        <v>0</v>
      </c>
      <c r="I8" s="40">
        <f>E8+H8</f>
        <v>2156.7199999999998</v>
      </c>
    </row>
    <row r="9" spans="1:9" x14ac:dyDescent="0.2">
      <c r="A9" s="11">
        <v>4</v>
      </c>
      <c r="B9" s="12" t="s">
        <v>17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1">
        <v>6</v>
      </c>
      <c r="B10" s="12" t="s">
        <v>18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</row>
    <row r="11" spans="1:9" x14ac:dyDescent="0.2">
      <c r="A11" s="23"/>
      <c r="B11" s="24" t="s">
        <v>38</v>
      </c>
      <c r="C11" s="25">
        <f t="shared" ref="C11:I11" si="0">SUM(C6:C10)</f>
        <v>1311843.67</v>
      </c>
      <c r="D11" s="25">
        <f t="shared" si="0"/>
        <v>1162134.6800000002</v>
      </c>
      <c r="E11" s="25">
        <f t="shared" si="0"/>
        <v>118542.07</v>
      </c>
      <c r="F11" s="25">
        <f t="shared" si="0"/>
        <v>8586797.0200000014</v>
      </c>
      <c r="G11" s="25">
        <f t="shared" si="0"/>
        <v>6998231.7400000002</v>
      </c>
      <c r="H11" s="25">
        <f t="shared" si="0"/>
        <v>1588565.2799999998</v>
      </c>
      <c r="I11" s="25">
        <f t="shared" si="0"/>
        <v>1707107.3499999999</v>
      </c>
    </row>
    <row r="14" spans="1:9" ht="15.75" x14ac:dyDescent="0.25">
      <c r="A14" s="22" t="s">
        <v>21</v>
      </c>
    </row>
    <row r="16" spans="1:9" x14ac:dyDescent="0.2">
      <c r="A16" s="3" t="s">
        <v>0</v>
      </c>
      <c r="B16" s="6" t="s">
        <v>1</v>
      </c>
      <c r="C16" s="3" t="s">
        <v>22</v>
      </c>
      <c r="D16" s="3" t="s">
        <v>25</v>
      </c>
      <c r="E16" s="3" t="s">
        <v>32</v>
      </c>
      <c r="F16" s="3" t="s">
        <v>29</v>
      </c>
      <c r="G16" s="3" t="s">
        <v>26</v>
      </c>
      <c r="H16" s="3" t="s">
        <v>33</v>
      </c>
      <c r="I16" s="7" t="s">
        <v>34</v>
      </c>
    </row>
    <row r="17" spans="1:9" x14ac:dyDescent="0.2">
      <c r="A17" s="9">
        <v>1</v>
      </c>
      <c r="B17" s="10" t="s">
        <v>35</v>
      </c>
      <c r="C17" s="38">
        <v>363371.03</v>
      </c>
      <c r="D17" s="38">
        <v>306913.34000000003</v>
      </c>
      <c r="E17" s="38">
        <v>37560.01</v>
      </c>
      <c r="F17" s="38">
        <v>6863629.4500000002</v>
      </c>
      <c r="G17" s="38">
        <v>5837836.8099999996</v>
      </c>
      <c r="H17" s="38">
        <v>1025792.64</v>
      </c>
      <c r="I17" s="38">
        <f>E17+H17</f>
        <v>1063352.6499999999</v>
      </c>
    </row>
    <row r="18" spans="1:9" x14ac:dyDescent="0.2">
      <c r="A18" s="11">
        <v>2</v>
      </c>
      <c r="B18" s="12" t="s">
        <v>36</v>
      </c>
      <c r="C18" s="40">
        <v>16868.21</v>
      </c>
      <c r="D18" s="40">
        <v>12500</v>
      </c>
      <c r="E18" s="40">
        <v>1600</v>
      </c>
      <c r="F18" s="40">
        <v>28424.69</v>
      </c>
      <c r="G18" s="40">
        <v>24424.69</v>
      </c>
      <c r="H18" s="40">
        <v>4000</v>
      </c>
      <c r="I18" s="40">
        <f>E18+H18</f>
        <v>5600</v>
      </c>
    </row>
    <row r="19" spans="1:9" x14ac:dyDescent="0.2">
      <c r="A19" s="14">
        <v>7</v>
      </c>
      <c r="B19" s="15" t="s">
        <v>37</v>
      </c>
      <c r="C19" s="41">
        <v>1049.52</v>
      </c>
      <c r="D19" s="41">
        <v>1049.52</v>
      </c>
      <c r="E19" s="41">
        <v>0</v>
      </c>
      <c r="F19" s="41">
        <v>1680341.96</v>
      </c>
      <c r="G19" s="41">
        <v>1677035.96</v>
      </c>
      <c r="H19" s="41">
        <v>3306</v>
      </c>
      <c r="I19" s="41">
        <f>E19+H19</f>
        <v>3306</v>
      </c>
    </row>
    <row r="20" spans="1:9" x14ac:dyDescent="0.2">
      <c r="A20" s="27"/>
      <c r="B20" s="26" t="s">
        <v>38</v>
      </c>
      <c r="C20" s="28">
        <f>SUM(C17:C19)</f>
        <v>381288.76000000007</v>
      </c>
      <c r="D20" s="28">
        <f t="shared" ref="D20:I20" si="1">SUM(D17:D19)</f>
        <v>320462.86000000004</v>
      </c>
      <c r="E20" s="28">
        <f t="shared" ref="E20" si="2">SUM(E17:E19)</f>
        <v>39160.01</v>
      </c>
      <c r="F20" s="28">
        <f t="shared" si="1"/>
        <v>8572396.1000000015</v>
      </c>
      <c r="G20" s="28">
        <f t="shared" si="1"/>
        <v>7539297.46</v>
      </c>
      <c r="H20" s="28">
        <f t="shared" ref="H20" si="3">SUM(H17:H19)</f>
        <v>1033098.64</v>
      </c>
      <c r="I20" s="28">
        <f t="shared" si="1"/>
        <v>1072258.6499999999</v>
      </c>
    </row>
    <row r="22" spans="1:9" x14ac:dyDescent="0.2">
      <c r="I22" s="3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zoomScale="130" zoomScaleNormal="130" workbookViewId="0">
      <selection activeCell="J10" sqref="J10"/>
    </sheetView>
  </sheetViews>
  <sheetFormatPr defaultColWidth="16.83203125" defaultRowHeight="11.25" x14ac:dyDescent="0.2"/>
  <cols>
    <col min="1" max="1" width="11.83203125" style="35" bestFit="1" customWidth="1"/>
    <col min="2" max="2" width="35.5" style="35" bestFit="1" customWidth="1"/>
    <col min="3" max="4" width="11.6640625" style="35" bestFit="1" customWidth="1"/>
    <col min="5" max="5" width="15.1640625" style="35" bestFit="1" customWidth="1"/>
    <col min="6" max="6" width="11.6640625" style="35" bestFit="1" customWidth="1"/>
    <col min="7" max="7" width="12.6640625" style="35" bestFit="1" customWidth="1"/>
    <col min="8" max="9" width="15.1640625" style="35" bestFit="1" customWidth="1"/>
    <col min="10" max="16384" width="16.83203125" style="35"/>
  </cols>
  <sheetData>
    <row r="1" spans="1:9" ht="15.75" x14ac:dyDescent="0.25">
      <c r="A1" s="33" t="s">
        <v>20</v>
      </c>
      <c r="B1" s="34"/>
    </row>
    <row r="2" spans="1:9" x14ac:dyDescent="0.2">
      <c r="B2" s="34"/>
    </row>
    <row r="3" spans="1:9" x14ac:dyDescent="0.2">
      <c r="A3" s="3" t="s">
        <v>0</v>
      </c>
      <c r="B3" s="36" t="s">
        <v>1</v>
      </c>
      <c r="C3" s="3" t="s">
        <v>2</v>
      </c>
      <c r="D3" s="3" t="s">
        <v>5</v>
      </c>
      <c r="E3" s="3" t="s">
        <v>12</v>
      </c>
      <c r="F3" s="3" t="s">
        <v>9</v>
      </c>
      <c r="G3" s="3" t="s">
        <v>6</v>
      </c>
      <c r="H3" s="3" t="s">
        <v>13</v>
      </c>
      <c r="I3" s="7" t="s">
        <v>14</v>
      </c>
    </row>
    <row r="4" spans="1:9" x14ac:dyDescent="0.2">
      <c r="A4" s="9">
        <v>2</v>
      </c>
      <c r="B4" s="37" t="s">
        <v>15</v>
      </c>
      <c r="C4" s="38">
        <v>813080.57</v>
      </c>
      <c r="D4" s="38">
        <v>683528.3</v>
      </c>
      <c r="E4" s="38">
        <v>98385.35</v>
      </c>
      <c r="F4" s="38">
        <v>5512561.8200000003</v>
      </c>
      <c r="G4" s="38">
        <v>4734575.62</v>
      </c>
      <c r="H4" s="38">
        <v>777986.2</v>
      </c>
      <c r="I4" s="38">
        <f>E4+H4</f>
        <v>876371.54999999993</v>
      </c>
    </row>
    <row r="5" spans="1:9" x14ac:dyDescent="0.2">
      <c r="A5" s="11">
        <v>3</v>
      </c>
      <c r="B5" s="39" t="s">
        <v>16</v>
      </c>
      <c r="C5" s="40">
        <v>496606.38</v>
      </c>
      <c r="D5" s="40">
        <v>478606.38</v>
      </c>
      <c r="E5" s="40">
        <v>18000</v>
      </c>
      <c r="F5" s="40">
        <v>1393893.23</v>
      </c>
      <c r="G5" s="40">
        <v>583314.15</v>
      </c>
      <c r="H5" s="40">
        <v>810579.08</v>
      </c>
      <c r="I5" s="40">
        <f>E5+H5</f>
        <v>828579.08</v>
      </c>
    </row>
    <row r="6" spans="1:9" x14ac:dyDescent="0.2">
      <c r="A6" s="11">
        <v>4</v>
      </c>
      <c r="B6" s="39" t="s">
        <v>17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</row>
    <row r="7" spans="1:9" x14ac:dyDescent="0.2">
      <c r="A7" s="11">
        <v>6</v>
      </c>
      <c r="B7" s="39" t="s">
        <v>18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</row>
    <row r="8" spans="1:9" x14ac:dyDescent="0.2">
      <c r="A8" s="14">
        <v>9</v>
      </c>
      <c r="B8" s="32" t="s">
        <v>19</v>
      </c>
      <c r="C8" s="41">
        <v>2156.7199999999998</v>
      </c>
      <c r="D8" s="41">
        <v>0</v>
      </c>
      <c r="E8" s="41">
        <v>2156.7199999999998</v>
      </c>
      <c r="F8" s="41">
        <v>1680341.97</v>
      </c>
      <c r="G8" s="41">
        <v>1680341.97</v>
      </c>
      <c r="H8" s="41">
        <v>0</v>
      </c>
      <c r="I8" s="41">
        <f>E8+H8</f>
        <v>2156.7199999999998</v>
      </c>
    </row>
    <row r="9" spans="1:9" x14ac:dyDescent="0.2">
      <c r="A9" s="23"/>
      <c r="B9" s="42" t="s">
        <v>38</v>
      </c>
      <c r="C9" s="43">
        <f t="shared" ref="C9:I9" si="0">SUM(C4:C8)</f>
        <v>1311843.67</v>
      </c>
      <c r="D9" s="43">
        <f t="shared" si="0"/>
        <v>1162134.6800000002</v>
      </c>
      <c r="E9" s="43">
        <f t="shared" si="0"/>
        <v>118542.07</v>
      </c>
      <c r="F9" s="43">
        <f t="shared" si="0"/>
        <v>8586797.0200000014</v>
      </c>
      <c r="G9" s="43">
        <f t="shared" si="0"/>
        <v>6998231.7400000002</v>
      </c>
      <c r="H9" s="43">
        <f t="shared" si="0"/>
        <v>1588565.2799999998</v>
      </c>
      <c r="I9" s="43">
        <f t="shared" si="0"/>
        <v>1707107.3499999999</v>
      </c>
    </row>
    <row r="10" spans="1:9" x14ac:dyDescent="0.2">
      <c r="B10" s="34"/>
    </row>
    <row r="11" spans="1:9" x14ac:dyDescent="0.2">
      <c r="B11" s="34"/>
    </row>
    <row r="12" spans="1:9" ht="15.75" x14ac:dyDescent="0.25">
      <c r="A12" s="33" t="s">
        <v>21</v>
      </c>
      <c r="B12" s="34"/>
    </row>
    <row r="13" spans="1:9" x14ac:dyDescent="0.2">
      <c r="B13" s="34"/>
    </row>
    <row r="14" spans="1:9" x14ac:dyDescent="0.2">
      <c r="A14" s="3" t="s">
        <v>0</v>
      </c>
      <c r="B14" s="36" t="s">
        <v>1</v>
      </c>
      <c r="C14" s="3" t="s">
        <v>22</v>
      </c>
      <c r="D14" s="3" t="s">
        <v>25</v>
      </c>
      <c r="E14" s="3" t="s">
        <v>32</v>
      </c>
      <c r="F14" s="3" t="s">
        <v>29</v>
      </c>
      <c r="G14" s="3" t="s">
        <v>26</v>
      </c>
      <c r="H14" s="3" t="s">
        <v>33</v>
      </c>
      <c r="I14" s="7" t="s">
        <v>34</v>
      </c>
    </row>
    <row r="15" spans="1:9" x14ac:dyDescent="0.2">
      <c r="A15" s="9">
        <v>1</v>
      </c>
      <c r="B15" s="37" t="s">
        <v>35</v>
      </c>
      <c r="C15" s="38">
        <v>363371.03</v>
      </c>
      <c r="D15" s="38">
        <v>306913.34000000003</v>
      </c>
      <c r="E15" s="38">
        <v>37560.01</v>
      </c>
      <c r="F15" s="38">
        <v>6863629.4500000002</v>
      </c>
      <c r="G15" s="38">
        <v>5837836.8099999996</v>
      </c>
      <c r="H15" s="38">
        <v>1025792.64</v>
      </c>
      <c r="I15" s="38">
        <f>E15+H15</f>
        <v>1063352.6499999999</v>
      </c>
    </row>
    <row r="16" spans="1:9" x14ac:dyDescent="0.2">
      <c r="A16" s="11">
        <v>2</v>
      </c>
      <c r="B16" s="39" t="s">
        <v>36</v>
      </c>
      <c r="C16" s="40">
        <v>16868.21</v>
      </c>
      <c r="D16" s="40">
        <v>12500</v>
      </c>
      <c r="E16" s="40">
        <v>1600</v>
      </c>
      <c r="F16" s="40">
        <v>28424.69</v>
      </c>
      <c r="G16" s="40">
        <v>24424.69</v>
      </c>
      <c r="H16" s="40">
        <v>4000</v>
      </c>
      <c r="I16" s="40">
        <f>E16+H16</f>
        <v>5600</v>
      </c>
    </row>
    <row r="17" spans="1:9" x14ac:dyDescent="0.2">
      <c r="A17" s="14">
        <v>7</v>
      </c>
      <c r="B17" s="32" t="s">
        <v>37</v>
      </c>
      <c r="C17" s="41">
        <v>1049.52</v>
      </c>
      <c r="D17" s="41">
        <v>1049.52</v>
      </c>
      <c r="E17" s="41">
        <v>0</v>
      </c>
      <c r="F17" s="41">
        <v>1680341.96</v>
      </c>
      <c r="G17" s="41">
        <v>1677035.96</v>
      </c>
      <c r="H17" s="41">
        <v>3306</v>
      </c>
      <c r="I17" s="41">
        <f>E17+H17</f>
        <v>3306</v>
      </c>
    </row>
    <row r="18" spans="1:9" x14ac:dyDescent="0.2">
      <c r="A18" s="27"/>
      <c r="B18" s="44" t="s">
        <v>38</v>
      </c>
      <c r="C18" s="45">
        <f>SUM(C15:C17)</f>
        <v>381288.76000000007</v>
      </c>
      <c r="D18" s="45">
        <f t="shared" ref="D18:I18" si="1">SUM(D15:D17)</f>
        <v>320462.86000000004</v>
      </c>
      <c r="E18" s="45">
        <f t="shared" si="1"/>
        <v>39160.01</v>
      </c>
      <c r="F18" s="45">
        <f t="shared" si="1"/>
        <v>8572396.1000000015</v>
      </c>
      <c r="G18" s="45">
        <f t="shared" si="1"/>
        <v>7539297.46</v>
      </c>
      <c r="H18" s="45">
        <f t="shared" si="1"/>
        <v>1033098.64</v>
      </c>
      <c r="I18" s="45">
        <f t="shared" si="1"/>
        <v>1072258.6499999999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Esportazione dati</vt:lpstr>
      <vt:lpstr>Foglio2</vt:lpstr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</dc:creator>
  <cp:lastModifiedBy>Gallice</cp:lastModifiedBy>
  <cp:lastPrinted>2020-05-27T13:14:16Z</cp:lastPrinted>
  <dcterms:created xsi:type="dcterms:W3CDTF">2019-04-16T10:27:45Z</dcterms:created>
  <dcterms:modified xsi:type="dcterms:W3CDTF">2020-05-27T13:21:55Z</dcterms:modified>
</cp:coreProperties>
</file>