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llice\Desktop\AMMINISTRAZIONE\BILANCIO\RENDICONTO 2022\Bilancio per sito\"/>
    </mc:Choice>
  </mc:AlternateContent>
  <bookViews>
    <workbookView xWindow="0" yWindow="45" windowWidth="19155" windowHeight="11835"/>
  </bookViews>
  <sheets>
    <sheet name="Esportazione dati" sheetId="1" r:id="rId1"/>
    <sheet name="Foglio2" sheetId="2" r:id="rId2"/>
  </sheets>
  <calcPr calcId="162913"/>
</workbook>
</file>

<file path=xl/calcChain.xml><?xml version="1.0" encoding="utf-8"?>
<calcChain xmlns="http://schemas.openxmlformats.org/spreadsheetml/2006/main">
  <c r="O19" i="1" l="1"/>
  <c r="N19" i="1"/>
  <c r="M19" i="1"/>
  <c r="L19" i="1"/>
  <c r="K19" i="1"/>
  <c r="J19" i="1"/>
  <c r="I19" i="1"/>
  <c r="H19" i="1"/>
  <c r="G19" i="1"/>
  <c r="F19" i="1"/>
  <c r="E19" i="1"/>
  <c r="D19" i="1"/>
  <c r="C19" i="1"/>
  <c r="O10" i="1"/>
  <c r="D10" i="1"/>
  <c r="E10" i="1"/>
  <c r="F10" i="1"/>
  <c r="G10" i="1"/>
  <c r="H10" i="1"/>
  <c r="I10" i="1"/>
  <c r="J10" i="1"/>
  <c r="K10" i="1"/>
  <c r="L10" i="1"/>
  <c r="M10" i="1"/>
  <c r="N10" i="1"/>
  <c r="C10" i="1"/>
  <c r="D12" i="2" l="1"/>
  <c r="E12" i="2"/>
  <c r="F12" i="2"/>
  <c r="G12" i="2"/>
  <c r="H12" i="2"/>
  <c r="C12" i="2"/>
  <c r="I21" i="2" l="1"/>
  <c r="I19" i="2"/>
  <c r="I18" i="2"/>
  <c r="I8" i="2"/>
  <c r="I7" i="2"/>
  <c r="I6" i="2"/>
  <c r="H22" i="2"/>
  <c r="E22" i="2"/>
  <c r="G22" i="2"/>
  <c r="F22" i="2"/>
  <c r="D22" i="2"/>
  <c r="C22" i="2"/>
  <c r="I22" i="2" l="1"/>
  <c r="I12" i="2"/>
</calcChain>
</file>

<file path=xl/sharedStrings.xml><?xml version="1.0" encoding="utf-8"?>
<sst xmlns="http://schemas.openxmlformats.org/spreadsheetml/2006/main" count="77" uniqueCount="42">
  <si>
    <t>TITOLO</t>
  </si>
  <si>
    <t>DESCRIZIONE</t>
  </si>
  <si>
    <t>RES_ATTIVI</t>
  </si>
  <si>
    <t>PREV_COMP</t>
  </si>
  <si>
    <t>PREV_CASSA</t>
  </si>
  <si>
    <t>RISC_RES</t>
  </si>
  <si>
    <t>RISC_COM</t>
  </si>
  <si>
    <t>TOT_RISC</t>
  </si>
  <si>
    <t>RIACC_RES</t>
  </si>
  <si>
    <t>ACCERTAM</t>
  </si>
  <si>
    <t>MAG_MIN_ENTRATE_CASSA</t>
  </si>
  <si>
    <t>MAG_MIN_ENTRATE_COMP</t>
  </si>
  <si>
    <t>RES_ATTIVI_PREC</t>
  </si>
  <si>
    <t>RES_ATTIVI_COM</t>
  </si>
  <si>
    <t>TOT_RES_ATTIVI</t>
  </si>
  <si>
    <t>TRASFERIMENTI CORRENTI</t>
  </si>
  <si>
    <t>ENTRATE EXTRATRIBUTARIE</t>
  </si>
  <si>
    <t>ENTRATE IN CONTO CAPITALE</t>
  </si>
  <si>
    <t>ACCENSIONE PRESTITI</t>
  </si>
  <si>
    <t>ENTRATE PER CONTO TERZI E PARTITE DI GIRO</t>
  </si>
  <si>
    <t>ENTRATA</t>
  </si>
  <si>
    <t>SPESA</t>
  </si>
  <si>
    <t>RES_PASSIVI</t>
  </si>
  <si>
    <t>PREV_DEF_COM</t>
  </si>
  <si>
    <t>PREV_DEF_CASSA</t>
  </si>
  <si>
    <t>PAGAM_RES</t>
  </si>
  <si>
    <t>PAGAM_COM</t>
  </si>
  <si>
    <t>PAGAM_TOT</t>
  </si>
  <si>
    <t>RIAC_RES</t>
  </si>
  <si>
    <t>IMPEGNI</t>
  </si>
  <si>
    <t>FPV</t>
  </si>
  <si>
    <t>ECONOMIE_COM</t>
  </si>
  <si>
    <t>RES_PASS_PREC</t>
  </si>
  <si>
    <t>RES_PASS_COM</t>
  </si>
  <si>
    <t>TOT_RES_PASSIVI</t>
  </si>
  <si>
    <t>SPESE CORRENTI</t>
  </si>
  <si>
    <t>SPESE IN CONTO CAPITALE</t>
  </si>
  <si>
    <t>USCITE PER CONTO TERZI E PARTITE DI GIRO</t>
  </si>
  <si>
    <t>TOTALI COLONNA</t>
  </si>
  <si>
    <t>ANTICIPAZIONI DA ISTITUTO TESORIERE/CASSIERE</t>
  </si>
  <si>
    <t>CHIUSURA ANTICIPAZIONI RICEVUTE DA ISTITUTO TESORIERE/CASSIERE</t>
  </si>
  <si>
    <t>CONTO CONSUNTIVO ESERCIZIO 2022 (Dati estraibili)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</si>
</sst>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justify" wrapText="1"/>
    </xf>
    <xf numFmtId="0" fontId="0" fillId="0" borderId="0" xfId="0"/>
    <xf numFmtId="0" fontId="0" fillId="0" borderId="0" xfId="0" applyAlignment="1">
      <alignment horizontal="justify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0" fillId="0" borderId="0" xfId="0"/>
    <xf numFmtId="0" fontId="0" fillId="0" borderId="0" xfId="0" applyAlignment="1">
      <alignment horizontal="justify" wrapText="1"/>
    </xf>
    <xf numFmtId="0" fontId="2" fillId="0" borderId="2" xfId="0" applyFont="1" applyFill="1" applyBorder="1" applyAlignment="1">
      <alignment horizontal="justify" wrapText="1"/>
    </xf>
    <xf numFmtId="1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justify" wrapText="1"/>
    </xf>
    <xf numFmtId="4" fontId="0" fillId="0" borderId="2" xfId="0" applyNumberFormat="1" applyBorder="1"/>
    <xf numFmtId="4" fontId="0" fillId="0" borderId="2" xfId="0" applyNumberFormat="1" applyBorder="1" applyAlignment="1"/>
    <xf numFmtId="1" fontId="1" fillId="0" borderId="2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justify" wrapText="1"/>
    </xf>
    <xf numFmtId="4" fontId="1" fillId="0" borderId="2" xfId="0" applyNumberFormat="1" applyFont="1" applyBorder="1"/>
    <xf numFmtId="49" fontId="0" fillId="0" borderId="1" xfId="0" applyNumberFormat="1" applyBorder="1" applyAlignment="1">
      <alignment horizontal="justify" wrapText="1"/>
    </xf>
    <xf numFmtId="0" fontId="0" fillId="0" borderId="0" xfId="0"/>
    <xf numFmtId="0" fontId="2" fillId="1" borderId="1" xfId="0" applyFont="1" applyFill="1" applyBorder="1" applyAlignment="1">
      <alignment horizontal="center"/>
    </xf>
    <xf numFmtId="0" fontId="2" fillId="1" borderId="2" xfId="0" applyFont="1" applyFill="1" applyBorder="1" applyAlignment="1">
      <alignment horizontal="center"/>
    </xf>
    <xf numFmtId="1" fontId="0" fillId="0" borderId="0" xfId="0" applyNumberFormat="1" applyAlignment="1">
      <alignment horizontal="right"/>
    </xf>
    <xf numFmtId="4" fontId="0" fillId="0" borderId="0" xfId="0" applyNumberFormat="1"/>
    <xf numFmtId="0" fontId="2" fillId="1" borderId="1" xfId="0" applyFont="1" applyFill="1" applyBorder="1" applyAlignment="1">
      <alignment horizontal="justify" wrapText="1"/>
    </xf>
    <xf numFmtId="49" fontId="0" fillId="0" borderId="0" xfId="0" applyNumberFormat="1" applyAlignment="1">
      <alignment horizontal="justify" wrapText="1"/>
    </xf>
    <xf numFmtId="49" fontId="1" fillId="0" borderId="1" xfId="0" applyNumberFormat="1" applyFont="1" applyBorder="1" applyAlignment="1">
      <alignment horizontal="justify" wrapText="1"/>
    </xf>
    <xf numFmtId="1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justify" vertical="top" wrapText="1"/>
    </xf>
    <xf numFmtId="1" fontId="1" fillId="0" borderId="3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justify" wrapText="1"/>
    </xf>
    <xf numFmtId="4" fontId="1" fillId="0" borderId="3" xfId="0" applyNumberFormat="1" applyFont="1" applyBorder="1"/>
  </cellXfs>
  <cellStyles count="1">
    <cellStyle name="Normale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ENTRATA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Foglio2!$B$6</c:f>
              <c:strCache>
                <c:ptCount val="1"/>
                <c:pt idx="0">
                  <c:v>TRASFERIMENTI CORRENTI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Foglio2!$C$6:$H$6</c:f>
              <c:numCache>
                <c:formatCode>#,##0.00</c:formatCode>
                <c:ptCount val="6"/>
                <c:pt idx="0">
                  <c:v>1967640.5</c:v>
                </c:pt>
                <c:pt idx="1">
                  <c:v>1259245.3899999999</c:v>
                </c:pt>
                <c:pt idx="2">
                  <c:v>569156.29</c:v>
                </c:pt>
                <c:pt idx="3">
                  <c:v>5952548.2999999998</c:v>
                </c:pt>
                <c:pt idx="4">
                  <c:v>4373656.96</c:v>
                </c:pt>
                <c:pt idx="5">
                  <c:v>1578891.34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9-4F7A-A694-469399AED88B}"/>
            </c:ext>
          </c:extLst>
        </c:ser>
        <c:ser>
          <c:idx val="1"/>
          <c:order val="1"/>
          <c:tx>
            <c:strRef>
              <c:f>Foglio2!$B$7</c:f>
              <c:strCache>
                <c:ptCount val="1"/>
                <c:pt idx="0">
                  <c:v>ENTRATE EXTRATRIBUTARIE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Foglio2!$C$7:$H$7</c:f>
              <c:numCache>
                <c:formatCode>#,##0.00</c:formatCode>
                <c:ptCount val="6"/>
                <c:pt idx="0">
                  <c:v>869558.54</c:v>
                </c:pt>
                <c:pt idx="1">
                  <c:v>677786.2</c:v>
                </c:pt>
                <c:pt idx="2">
                  <c:v>182446.89</c:v>
                </c:pt>
                <c:pt idx="3">
                  <c:v>1963694.36</c:v>
                </c:pt>
                <c:pt idx="4">
                  <c:v>621148.98</c:v>
                </c:pt>
                <c:pt idx="5">
                  <c:v>1342545.38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9-4F7A-A694-469399AED88B}"/>
            </c:ext>
          </c:extLst>
        </c:ser>
        <c:ser>
          <c:idx val="2"/>
          <c:order val="2"/>
          <c:tx>
            <c:strRef>
              <c:f>Foglio2!$B$8</c:f>
              <c:strCache>
                <c:ptCount val="1"/>
                <c:pt idx="0">
                  <c:v>ENTRATE IN CONTO CAPITALE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Foglio2!$C$8:$H$8</c:f>
              <c:numCache>
                <c:formatCode>#,##0.00</c:formatCode>
                <c:ptCount val="6"/>
                <c:pt idx="0">
                  <c:v>366</c:v>
                </c:pt>
                <c:pt idx="1">
                  <c:v>366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89-4F7A-A694-469399AED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48871040"/>
        <c:axId val="149162624"/>
      </c:barChart>
      <c:catAx>
        <c:axId val="148871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9162624"/>
        <c:crosses val="autoZero"/>
        <c:auto val="1"/>
        <c:lblAlgn val="ctr"/>
        <c:lblOffset val="100"/>
        <c:noMultiLvlLbl val="0"/>
      </c:catAx>
      <c:valAx>
        <c:axId val="14916262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48871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SPESA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Foglio2!$B$18</c:f>
              <c:strCache>
                <c:ptCount val="1"/>
                <c:pt idx="0">
                  <c:v>SPESE CORRENTI</c:v>
                </c:pt>
              </c:strCache>
            </c:strRef>
          </c:tx>
          <c:invertIfNegative val="0"/>
          <c:cat>
            <c:strRef>
              <c:f>Foglio2!$C$17:$H$17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Foglio2!$C$18:$H$18</c:f>
              <c:numCache>
                <c:formatCode>#,##0.00</c:formatCode>
                <c:ptCount val="6"/>
                <c:pt idx="0">
                  <c:v>728472.31</c:v>
                </c:pt>
                <c:pt idx="1">
                  <c:v>468805.77</c:v>
                </c:pt>
                <c:pt idx="2">
                  <c:v>163463.62</c:v>
                </c:pt>
                <c:pt idx="3">
                  <c:v>7143780.2999999998</c:v>
                </c:pt>
                <c:pt idx="4">
                  <c:v>6280745</c:v>
                </c:pt>
                <c:pt idx="5">
                  <c:v>863035.3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915-98B6-1CC048E7BF2A}"/>
            </c:ext>
          </c:extLst>
        </c:ser>
        <c:ser>
          <c:idx val="1"/>
          <c:order val="1"/>
          <c:tx>
            <c:strRef>
              <c:f>Foglio2!$B$19</c:f>
              <c:strCache>
                <c:ptCount val="1"/>
                <c:pt idx="0">
                  <c:v>SPESE IN CONTO CAPITALE</c:v>
                </c:pt>
              </c:strCache>
            </c:strRef>
          </c:tx>
          <c:invertIfNegative val="0"/>
          <c:cat>
            <c:strRef>
              <c:f>Foglio2!$C$17:$H$17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Foglio2!$C$19:$H$19</c:f>
              <c:numCache>
                <c:formatCode>#,##0.00</c:formatCode>
                <c:ptCount val="6"/>
                <c:pt idx="0">
                  <c:v>7733.25</c:v>
                </c:pt>
                <c:pt idx="1">
                  <c:v>7173.05</c:v>
                </c:pt>
                <c:pt idx="2">
                  <c:v>560.20000000000005</c:v>
                </c:pt>
                <c:pt idx="3">
                  <c:v>37786.42</c:v>
                </c:pt>
                <c:pt idx="4">
                  <c:v>35786.42</c:v>
                </c:pt>
                <c:pt idx="5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D-4915-98B6-1CC048E7BF2A}"/>
            </c:ext>
          </c:extLst>
        </c:ser>
        <c:ser>
          <c:idx val="2"/>
          <c:order val="2"/>
          <c:tx>
            <c:strRef>
              <c:f>Foglio2!$B$21</c:f>
              <c:strCache>
                <c:ptCount val="1"/>
                <c:pt idx="0">
                  <c:v>USCITE PER CONTO TERZI E PARTITE DI GIRO</c:v>
                </c:pt>
              </c:strCache>
            </c:strRef>
          </c:tx>
          <c:invertIfNegative val="0"/>
          <c:cat>
            <c:strRef>
              <c:f>Foglio2!$C$17:$H$17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Foglio2!$C$21:$H$21</c:f>
              <c:numCache>
                <c:formatCode>#,##0.00</c:formatCode>
                <c:ptCount val="6"/>
                <c:pt idx="0">
                  <c:v>1376</c:v>
                </c:pt>
                <c:pt idx="1">
                  <c:v>1376</c:v>
                </c:pt>
                <c:pt idx="2">
                  <c:v>0</c:v>
                </c:pt>
                <c:pt idx="3">
                  <c:v>1754409.87</c:v>
                </c:pt>
                <c:pt idx="4">
                  <c:v>1751124.94</c:v>
                </c:pt>
                <c:pt idx="5">
                  <c:v>3284.93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D-4915-98B6-1CC048E7B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5894400"/>
        <c:axId val="165920768"/>
      </c:barChart>
      <c:catAx>
        <c:axId val="16589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920768"/>
        <c:crosses val="autoZero"/>
        <c:auto val="1"/>
        <c:lblAlgn val="ctr"/>
        <c:lblOffset val="100"/>
        <c:noMultiLvlLbl val="0"/>
      </c:catAx>
      <c:valAx>
        <c:axId val="1659207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65894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23</xdr:row>
      <xdr:rowOff>142874</xdr:rowOff>
    </xdr:from>
    <xdr:to>
      <xdr:col>6</xdr:col>
      <xdr:colOff>38099</xdr:colOff>
      <xdr:row>52</xdr:row>
      <xdr:rowOff>66674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171450</xdr:colOff>
      <xdr:row>24</xdr:row>
      <xdr:rowOff>0</xdr:rowOff>
    </xdr:from>
    <xdr:to>
      <xdr:col>13</xdr:col>
      <xdr:colOff>104775</xdr:colOff>
      <xdr:row>52</xdr:row>
      <xdr:rowOff>66675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="120" zoomScaleNormal="120" workbookViewId="0">
      <selection activeCell="I30" sqref="I30"/>
    </sheetView>
  </sheetViews>
  <sheetFormatPr defaultRowHeight="11.25" x14ac:dyDescent="0.2"/>
  <cols>
    <col min="1" max="1" width="7.1640625" bestFit="1" customWidth="1"/>
    <col min="2" max="2" width="35.5" style="1" bestFit="1" customWidth="1"/>
    <col min="3" max="3" width="11.6640625" bestFit="1" customWidth="1"/>
    <col min="4" max="4" width="14.33203125" bestFit="1" customWidth="1"/>
    <col min="5" max="5" width="15.5" bestFit="1" customWidth="1"/>
    <col min="6" max="8" width="11.6640625" bestFit="1" customWidth="1"/>
    <col min="9" max="9" width="13.5" customWidth="1"/>
    <col min="10" max="10" width="11.6640625" bestFit="1" customWidth="1"/>
    <col min="11" max="11" width="23.83203125" bestFit="1" customWidth="1"/>
    <col min="12" max="12" width="23.6640625" bestFit="1" customWidth="1"/>
    <col min="13" max="14" width="15.1640625" bestFit="1" customWidth="1"/>
    <col min="15" max="15" width="14.1640625" bestFit="1" customWidth="1"/>
  </cols>
  <sheetData>
    <row r="1" spans="1:15" s="2" customFormat="1" ht="18.75" x14ac:dyDescent="0.3">
      <c r="B1" s="3"/>
      <c r="F1" s="6" t="s">
        <v>41</v>
      </c>
    </row>
    <row r="2" spans="1:15" ht="15.75" x14ac:dyDescent="0.25">
      <c r="A2" s="5" t="s">
        <v>20</v>
      </c>
    </row>
    <row r="3" spans="1:15" s="8" customFormat="1" x14ac:dyDescent="0.2">
      <c r="A3" s="20" t="s">
        <v>0</v>
      </c>
      <c r="B3" s="24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  <c r="N3" s="20" t="s">
        <v>13</v>
      </c>
      <c r="O3" s="21" t="s">
        <v>14</v>
      </c>
    </row>
    <row r="4" spans="1:15" s="19" customFormat="1" x14ac:dyDescent="0.2">
      <c r="A4" s="22">
        <v>2</v>
      </c>
      <c r="B4" s="25" t="s">
        <v>15</v>
      </c>
      <c r="C4" s="23">
        <v>1967640.5</v>
      </c>
      <c r="D4" s="23">
        <v>5953127.2300000004</v>
      </c>
      <c r="E4" s="23">
        <v>7920767.7300000004</v>
      </c>
      <c r="F4" s="23">
        <v>1259245.3899999999</v>
      </c>
      <c r="G4" s="23">
        <v>4373656.96</v>
      </c>
      <c r="H4" s="23">
        <v>5632902.3499999996</v>
      </c>
      <c r="I4" s="23">
        <v>-139238.82</v>
      </c>
      <c r="J4" s="23">
        <v>5952548.2999999998</v>
      </c>
      <c r="K4" s="23">
        <v>-2287865.38</v>
      </c>
      <c r="L4" s="23">
        <v>-578.92999999999995</v>
      </c>
      <c r="M4" s="23">
        <v>569156.29</v>
      </c>
      <c r="N4" s="23">
        <v>1578891.34</v>
      </c>
      <c r="O4" s="23">
        <v>2148047.63</v>
      </c>
    </row>
    <row r="5" spans="1:15" s="19" customFormat="1" x14ac:dyDescent="0.2">
      <c r="A5" s="22">
        <v>3</v>
      </c>
      <c r="B5" s="25" t="s">
        <v>16</v>
      </c>
      <c r="C5" s="23">
        <v>869558.54</v>
      </c>
      <c r="D5" s="23">
        <v>1928578.49</v>
      </c>
      <c r="E5" s="23">
        <v>2798137.03</v>
      </c>
      <c r="F5" s="23">
        <v>677786.2</v>
      </c>
      <c r="G5" s="23">
        <v>621148.98</v>
      </c>
      <c r="H5" s="23">
        <v>1298935.18</v>
      </c>
      <c r="I5" s="23">
        <v>-9325.4500000000007</v>
      </c>
      <c r="J5" s="23">
        <v>1963694.36</v>
      </c>
      <c r="K5" s="23">
        <v>-1499201.85</v>
      </c>
      <c r="L5" s="23">
        <v>35115.870000000003</v>
      </c>
      <c r="M5" s="23">
        <v>182446.89</v>
      </c>
      <c r="N5" s="23">
        <v>1342545.38</v>
      </c>
      <c r="O5" s="23">
        <v>1524992.27</v>
      </c>
    </row>
    <row r="6" spans="1:15" s="19" customFormat="1" x14ac:dyDescent="0.2">
      <c r="A6" s="22">
        <v>4</v>
      </c>
      <c r="B6" s="25" t="s">
        <v>17</v>
      </c>
      <c r="C6" s="23">
        <v>366</v>
      </c>
      <c r="D6" s="23">
        <v>0</v>
      </c>
      <c r="E6" s="23">
        <v>366</v>
      </c>
      <c r="F6" s="23">
        <v>366</v>
      </c>
      <c r="G6" s="23">
        <v>0</v>
      </c>
      <c r="H6" s="23">
        <v>366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</row>
    <row r="7" spans="1:15" s="19" customFormat="1" x14ac:dyDescent="0.2">
      <c r="A7" s="22">
        <v>6</v>
      </c>
      <c r="B7" s="25" t="s">
        <v>18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</row>
    <row r="8" spans="1:15" s="19" customFormat="1" ht="22.5" x14ac:dyDescent="0.2">
      <c r="A8" s="22">
        <v>7</v>
      </c>
      <c r="B8" s="25" t="s">
        <v>39</v>
      </c>
      <c r="C8" s="23">
        <v>0</v>
      </c>
      <c r="D8" s="23">
        <v>500000</v>
      </c>
      <c r="E8" s="23">
        <v>500000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-500000</v>
      </c>
      <c r="L8" s="23">
        <v>-500000</v>
      </c>
      <c r="M8" s="23">
        <v>0</v>
      </c>
      <c r="N8" s="23">
        <v>0</v>
      </c>
      <c r="O8" s="23">
        <v>0</v>
      </c>
    </row>
    <row r="9" spans="1:15" s="8" customFormat="1" x14ac:dyDescent="0.2">
      <c r="A9" s="22">
        <v>9</v>
      </c>
      <c r="B9" s="25" t="s">
        <v>19</v>
      </c>
      <c r="C9" s="23">
        <v>0</v>
      </c>
      <c r="D9" s="23">
        <v>2060000</v>
      </c>
      <c r="E9" s="23">
        <v>2060000</v>
      </c>
      <c r="F9" s="23">
        <v>0</v>
      </c>
      <c r="G9" s="23">
        <v>1754377.53</v>
      </c>
      <c r="H9" s="23">
        <v>1754377.53</v>
      </c>
      <c r="I9" s="23">
        <v>0</v>
      </c>
      <c r="J9" s="23">
        <v>1754409.87</v>
      </c>
      <c r="K9" s="23">
        <v>-305622.46999999997</v>
      </c>
      <c r="L9" s="23">
        <v>-305590.13</v>
      </c>
      <c r="M9" s="23">
        <v>0</v>
      </c>
      <c r="N9" s="23">
        <v>32.340000000000003</v>
      </c>
      <c r="O9" s="23">
        <v>32.340000000000003</v>
      </c>
    </row>
    <row r="10" spans="1:15" s="19" customFormat="1" x14ac:dyDescent="0.2">
      <c r="A10" s="29"/>
      <c r="B10" s="30" t="s">
        <v>38</v>
      </c>
      <c r="C10" s="31">
        <f>SUM(C4:C9)</f>
        <v>2837565.04</v>
      </c>
      <c r="D10" s="31">
        <f t="shared" ref="D10:N10" si="0">SUM(D4:D9)</f>
        <v>10441705.720000001</v>
      </c>
      <c r="E10" s="31">
        <f t="shared" si="0"/>
        <v>13279270.76</v>
      </c>
      <c r="F10" s="31">
        <f t="shared" si="0"/>
        <v>1937397.5899999999</v>
      </c>
      <c r="G10" s="31">
        <f t="shared" si="0"/>
        <v>6749183.4699999997</v>
      </c>
      <c r="H10" s="31">
        <f t="shared" si="0"/>
        <v>8686581.0599999987</v>
      </c>
      <c r="I10" s="31">
        <f t="shared" si="0"/>
        <v>-148564.27000000002</v>
      </c>
      <c r="J10" s="31">
        <f t="shared" si="0"/>
        <v>9670652.5300000012</v>
      </c>
      <c r="K10" s="31">
        <f t="shared" si="0"/>
        <v>-4592689.7</v>
      </c>
      <c r="L10" s="31">
        <f t="shared" si="0"/>
        <v>-771053.19</v>
      </c>
      <c r="M10" s="31">
        <f t="shared" si="0"/>
        <v>751603.18</v>
      </c>
      <c r="N10" s="31">
        <f t="shared" si="0"/>
        <v>2921469.0599999996</v>
      </c>
      <c r="O10" s="31">
        <f>SUM(O4:O9)</f>
        <v>3673072.2399999998</v>
      </c>
    </row>
    <row r="11" spans="1:15" s="19" customFormat="1" x14ac:dyDescent="0.2">
      <c r="A11" s="22"/>
      <c r="B11" s="25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s="8" customFormat="1" x14ac:dyDescent="0.2">
      <c r="B12" s="9"/>
    </row>
    <row r="13" spans="1:15" ht="15.75" x14ac:dyDescent="0.25">
      <c r="A13" s="5" t="s">
        <v>21</v>
      </c>
    </row>
    <row r="14" spans="1:15" x14ac:dyDescent="0.2">
      <c r="A14" s="20" t="s">
        <v>0</v>
      </c>
      <c r="B14" s="24" t="s">
        <v>1</v>
      </c>
      <c r="C14" s="20" t="s">
        <v>22</v>
      </c>
      <c r="D14" s="20" t="s">
        <v>23</v>
      </c>
      <c r="E14" s="20" t="s">
        <v>24</v>
      </c>
      <c r="F14" s="20" t="s">
        <v>25</v>
      </c>
      <c r="G14" s="20" t="s">
        <v>26</v>
      </c>
      <c r="H14" s="20" t="s">
        <v>27</v>
      </c>
      <c r="I14" s="20" t="s">
        <v>28</v>
      </c>
      <c r="J14" s="20" t="s">
        <v>29</v>
      </c>
      <c r="K14" s="20" t="s">
        <v>30</v>
      </c>
      <c r="L14" s="20" t="s">
        <v>31</v>
      </c>
      <c r="M14" s="20" t="s">
        <v>32</v>
      </c>
      <c r="N14" s="20" t="s">
        <v>33</v>
      </c>
      <c r="O14" s="21" t="s">
        <v>34</v>
      </c>
    </row>
    <row r="15" spans="1:15" x14ac:dyDescent="0.2">
      <c r="A15" s="22">
        <v>1</v>
      </c>
      <c r="B15" s="25" t="s">
        <v>35</v>
      </c>
      <c r="C15" s="23">
        <v>728472.31</v>
      </c>
      <c r="D15" s="23">
        <v>8632494.6300000008</v>
      </c>
      <c r="E15" s="23">
        <v>9360966.9399999995</v>
      </c>
      <c r="F15" s="23">
        <v>468805.77</v>
      </c>
      <c r="G15" s="23">
        <v>6280745</v>
      </c>
      <c r="H15" s="23">
        <v>6749550.7699999996</v>
      </c>
      <c r="I15" s="23">
        <v>96202.92</v>
      </c>
      <c r="J15" s="23">
        <v>7143780.2999999998</v>
      </c>
      <c r="K15" s="23">
        <v>484000</v>
      </c>
      <c r="L15" s="23">
        <v>1004714.33</v>
      </c>
      <c r="M15" s="23">
        <v>163463.62</v>
      </c>
      <c r="N15" s="23">
        <v>863035.3</v>
      </c>
      <c r="O15" s="23">
        <v>1026498.92</v>
      </c>
    </row>
    <row r="16" spans="1:15" x14ac:dyDescent="0.2">
      <c r="A16" s="22">
        <v>2</v>
      </c>
      <c r="B16" s="25" t="s">
        <v>36</v>
      </c>
      <c r="C16" s="23">
        <v>7733.25</v>
      </c>
      <c r="D16" s="23">
        <v>70000</v>
      </c>
      <c r="E16" s="23">
        <v>77733.25</v>
      </c>
      <c r="F16" s="23">
        <v>7173.05</v>
      </c>
      <c r="G16" s="23">
        <v>35786.42</v>
      </c>
      <c r="H16" s="23">
        <v>42959.47</v>
      </c>
      <c r="I16" s="23">
        <v>0</v>
      </c>
      <c r="J16" s="23">
        <v>37786.42</v>
      </c>
      <c r="K16" s="23">
        <v>0</v>
      </c>
      <c r="L16" s="23">
        <v>32213.58</v>
      </c>
      <c r="M16" s="23">
        <v>560.20000000000005</v>
      </c>
      <c r="N16" s="23">
        <v>2000</v>
      </c>
      <c r="O16" s="23">
        <v>2560.1999999999998</v>
      </c>
    </row>
    <row r="17" spans="1:15" ht="22.5" x14ac:dyDescent="0.2">
      <c r="A17" s="22">
        <v>5</v>
      </c>
      <c r="B17" s="25" t="s">
        <v>40</v>
      </c>
      <c r="C17" s="23">
        <v>0</v>
      </c>
      <c r="D17" s="23">
        <v>500000</v>
      </c>
      <c r="E17" s="23">
        <v>500000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500000</v>
      </c>
      <c r="M17" s="23">
        <v>0</v>
      </c>
      <c r="N17" s="23">
        <v>0</v>
      </c>
      <c r="O17" s="23">
        <v>0</v>
      </c>
    </row>
    <row r="18" spans="1:15" x14ac:dyDescent="0.2">
      <c r="A18" s="22">
        <v>7</v>
      </c>
      <c r="B18" s="25" t="s">
        <v>37</v>
      </c>
      <c r="C18" s="23">
        <v>1376</v>
      </c>
      <c r="D18" s="23">
        <v>2060000</v>
      </c>
      <c r="E18" s="23">
        <v>2061376</v>
      </c>
      <c r="F18" s="23">
        <v>1376</v>
      </c>
      <c r="G18" s="23">
        <v>1751124.94</v>
      </c>
      <c r="H18" s="23">
        <v>1752500.94</v>
      </c>
      <c r="I18" s="23">
        <v>0</v>
      </c>
      <c r="J18" s="23">
        <v>1754409.87</v>
      </c>
      <c r="K18" s="23">
        <v>0</v>
      </c>
      <c r="L18" s="23">
        <v>305590.13</v>
      </c>
      <c r="M18" s="23">
        <v>0</v>
      </c>
      <c r="N18" s="23">
        <v>3284.93</v>
      </c>
      <c r="O18" s="23">
        <v>3284.93</v>
      </c>
    </row>
    <row r="19" spans="1:15" s="19" customFormat="1" x14ac:dyDescent="0.2">
      <c r="A19" s="29"/>
      <c r="B19" s="30" t="s">
        <v>38</v>
      </c>
      <c r="C19" s="31">
        <f>SUM(C13:C18)</f>
        <v>737581.56</v>
      </c>
      <c r="D19" s="31">
        <f t="shared" ref="D19" si="1">SUM(D13:D18)</f>
        <v>11262494.630000001</v>
      </c>
      <c r="E19" s="31">
        <f t="shared" ref="E19" si="2">SUM(E13:E18)</f>
        <v>12000076.189999999</v>
      </c>
      <c r="F19" s="31">
        <f t="shared" ref="F19" si="3">SUM(F13:F18)</f>
        <v>477354.82</v>
      </c>
      <c r="G19" s="31">
        <f t="shared" ref="G19" si="4">SUM(G13:G18)</f>
        <v>8067656.3599999994</v>
      </c>
      <c r="H19" s="31">
        <f t="shared" ref="H19" si="5">SUM(H13:H18)</f>
        <v>8545011.1799999997</v>
      </c>
      <c r="I19" s="31">
        <f t="shared" ref="I19" si="6">SUM(I13:I18)</f>
        <v>96202.92</v>
      </c>
      <c r="J19" s="31">
        <f t="shared" ref="J19" si="7">SUM(J13:J18)</f>
        <v>8935976.5899999999</v>
      </c>
      <c r="K19" s="31">
        <f t="shared" ref="K19" si="8">SUM(K13:K18)</f>
        <v>484000</v>
      </c>
      <c r="L19" s="31">
        <f t="shared" ref="L19" si="9">SUM(L13:L18)</f>
        <v>1842518.04</v>
      </c>
      <c r="M19" s="31">
        <f t="shared" ref="M19" si="10">SUM(M13:M18)</f>
        <v>164023.82</v>
      </c>
      <c r="N19" s="31">
        <f t="shared" ref="N19" si="11">SUM(N13:N18)</f>
        <v>868320.2300000001</v>
      </c>
      <c r="O19" s="31">
        <f>SUM(O13:O18)</f>
        <v>1032344.05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24"/>
  <sheetViews>
    <sheetView workbookViewId="0">
      <selection activeCell="J20" sqref="J20"/>
    </sheetView>
  </sheetViews>
  <sheetFormatPr defaultRowHeight="11.25" x14ac:dyDescent="0.2"/>
  <cols>
    <col min="1" max="1" width="7.1640625" style="2" bestFit="1" customWidth="1"/>
    <col min="2" max="2" width="35.5" style="3" bestFit="1" customWidth="1"/>
    <col min="3" max="3" width="14.33203125" style="2" customWidth="1"/>
    <col min="4" max="5" width="15.6640625" style="2" customWidth="1"/>
    <col min="6" max="6" width="17.1640625" style="2" customWidth="1"/>
    <col min="7" max="8" width="14.83203125" style="2" customWidth="1"/>
    <col min="9" max="9" width="18.5" style="2" customWidth="1"/>
    <col min="10" max="10" width="11.6640625" style="2" bestFit="1" customWidth="1"/>
    <col min="11" max="11" width="10" style="2" bestFit="1" customWidth="1"/>
    <col min="12" max="12" width="11.6640625" style="2" bestFit="1" customWidth="1"/>
    <col min="13" max="13" width="23.83203125" style="2" bestFit="1" customWidth="1"/>
    <col min="14" max="14" width="23.6640625" style="2" bestFit="1" customWidth="1"/>
    <col min="15" max="16" width="15.1640625" style="2" bestFit="1" customWidth="1"/>
    <col min="17" max="17" width="14.1640625" style="2" bestFit="1" customWidth="1"/>
    <col min="18" max="16384" width="9.33203125" style="2"/>
  </cols>
  <sheetData>
    <row r="3" spans="1:13" ht="15.75" x14ac:dyDescent="0.25">
      <c r="A3" s="5" t="s">
        <v>20</v>
      </c>
    </row>
    <row r="5" spans="1:13" x14ac:dyDescent="0.2">
      <c r="A5" s="4" t="s">
        <v>0</v>
      </c>
      <c r="B5" s="10" t="s">
        <v>1</v>
      </c>
      <c r="C5" s="4" t="s">
        <v>2</v>
      </c>
      <c r="D5" s="4" t="s">
        <v>5</v>
      </c>
      <c r="E5" s="4" t="s">
        <v>12</v>
      </c>
      <c r="F5" s="4" t="s">
        <v>9</v>
      </c>
      <c r="G5" s="4" t="s">
        <v>6</v>
      </c>
      <c r="H5" s="4" t="s">
        <v>13</v>
      </c>
      <c r="I5" s="4" t="s">
        <v>14</v>
      </c>
    </row>
    <row r="6" spans="1:13" x14ac:dyDescent="0.2">
      <c r="A6" s="11">
        <v>2</v>
      </c>
      <c r="B6" s="18" t="s">
        <v>15</v>
      </c>
      <c r="C6" s="13">
        <v>1967640.5</v>
      </c>
      <c r="D6" s="13">
        <v>1259245.3899999999</v>
      </c>
      <c r="E6" s="13">
        <v>569156.29</v>
      </c>
      <c r="F6" s="13">
        <v>5952548.2999999998</v>
      </c>
      <c r="G6" s="13">
        <v>4373656.96</v>
      </c>
      <c r="H6" s="13">
        <v>1578891.34</v>
      </c>
      <c r="I6" s="14">
        <f>E6+H6</f>
        <v>2148047.63</v>
      </c>
    </row>
    <row r="7" spans="1:13" x14ac:dyDescent="0.2">
      <c r="A7" s="11">
        <v>3</v>
      </c>
      <c r="B7" s="18" t="s">
        <v>16</v>
      </c>
      <c r="C7" s="13">
        <v>869558.54</v>
      </c>
      <c r="D7" s="13">
        <v>677786.2</v>
      </c>
      <c r="E7" s="13">
        <v>182446.89</v>
      </c>
      <c r="F7" s="13">
        <v>1963694.36</v>
      </c>
      <c r="G7" s="13">
        <v>621148.98</v>
      </c>
      <c r="H7" s="13">
        <v>1342545.38</v>
      </c>
      <c r="I7" s="14">
        <f>E7+H7</f>
        <v>1524992.27</v>
      </c>
    </row>
    <row r="8" spans="1:13" x14ac:dyDescent="0.2">
      <c r="A8" s="11">
        <v>4</v>
      </c>
      <c r="B8" s="18" t="s">
        <v>17</v>
      </c>
      <c r="C8" s="13">
        <v>366</v>
      </c>
      <c r="D8" s="13">
        <v>366</v>
      </c>
      <c r="E8" s="13">
        <v>0</v>
      </c>
      <c r="F8" s="13">
        <v>0</v>
      </c>
      <c r="G8" s="13">
        <v>0</v>
      </c>
      <c r="H8" s="13">
        <v>0</v>
      </c>
      <c r="I8" s="14">
        <f>E8+H8</f>
        <v>0</v>
      </c>
    </row>
    <row r="9" spans="1:13" x14ac:dyDescent="0.2">
      <c r="A9" s="11">
        <v>6</v>
      </c>
      <c r="B9" s="18" t="s">
        <v>18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13" s="19" customFormat="1" ht="22.5" x14ac:dyDescent="0.2">
      <c r="A10" s="27">
        <v>7</v>
      </c>
      <c r="B10" s="25" t="s">
        <v>39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/>
    </row>
    <row r="11" spans="1:13" x14ac:dyDescent="0.2">
      <c r="A11" s="11">
        <v>9</v>
      </c>
      <c r="B11" s="18" t="s">
        <v>19</v>
      </c>
      <c r="C11" s="13">
        <v>0</v>
      </c>
      <c r="D11" s="13">
        <v>0</v>
      </c>
      <c r="E11" s="13">
        <v>0</v>
      </c>
      <c r="F11" s="13">
        <v>1754409.87</v>
      </c>
      <c r="G11" s="13">
        <v>1754377.53</v>
      </c>
      <c r="H11" s="13">
        <v>32.340000000000003</v>
      </c>
      <c r="I11" s="13">
        <v>0</v>
      </c>
    </row>
    <row r="12" spans="1:13" x14ac:dyDescent="0.2">
      <c r="A12" s="15"/>
      <c r="B12" s="26" t="s">
        <v>38</v>
      </c>
      <c r="C12" s="17">
        <f>SUM(C6:C11)</f>
        <v>2837565.04</v>
      </c>
      <c r="D12" s="17">
        <f t="shared" ref="D12:H12" si="0">SUM(D6:D11)</f>
        <v>1937397.5899999999</v>
      </c>
      <c r="E12" s="17">
        <f t="shared" si="0"/>
        <v>751603.18</v>
      </c>
      <c r="F12" s="17">
        <f t="shared" si="0"/>
        <v>9670652.5300000012</v>
      </c>
      <c r="G12" s="17">
        <f t="shared" si="0"/>
        <v>6749183.4699999997</v>
      </c>
      <c r="H12" s="17">
        <f t="shared" si="0"/>
        <v>2921469.0599999996</v>
      </c>
      <c r="I12" s="17">
        <f>SUM(I6:I11)</f>
        <v>3673039.9</v>
      </c>
      <c r="M12" s="23"/>
    </row>
    <row r="15" spans="1:13" ht="15.75" x14ac:dyDescent="0.25">
      <c r="A15" s="5" t="s">
        <v>21</v>
      </c>
    </row>
    <row r="17" spans="1:9" x14ac:dyDescent="0.2">
      <c r="A17" s="4" t="s">
        <v>0</v>
      </c>
      <c r="B17" s="10" t="s">
        <v>1</v>
      </c>
      <c r="C17" s="4" t="s">
        <v>22</v>
      </c>
      <c r="D17" s="4" t="s">
        <v>25</v>
      </c>
      <c r="E17" s="4" t="s">
        <v>32</v>
      </c>
      <c r="F17" s="4" t="s">
        <v>29</v>
      </c>
      <c r="G17" s="4" t="s">
        <v>26</v>
      </c>
      <c r="H17" s="4" t="s">
        <v>33</v>
      </c>
      <c r="I17" s="4" t="s">
        <v>34</v>
      </c>
    </row>
    <row r="18" spans="1:9" x14ac:dyDescent="0.2">
      <c r="A18" s="11">
        <v>1</v>
      </c>
      <c r="B18" s="12" t="s">
        <v>35</v>
      </c>
      <c r="C18" s="23">
        <v>728472.31</v>
      </c>
      <c r="D18" s="23">
        <v>468805.77</v>
      </c>
      <c r="E18" s="23">
        <v>163463.62</v>
      </c>
      <c r="F18" s="23">
        <v>7143780.2999999998</v>
      </c>
      <c r="G18" s="23">
        <v>6280745</v>
      </c>
      <c r="H18" s="23">
        <v>863035.3</v>
      </c>
      <c r="I18" s="14">
        <f>E18+H18</f>
        <v>1026498.92</v>
      </c>
    </row>
    <row r="19" spans="1:9" x14ac:dyDescent="0.2">
      <c r="A19" s="11">
        <v>2</v>
      </c>
      <c r="B19" s="12" t="s">
        <v>36</v>
      </c>
      <c r="C19" s="23">
        <v>7733.25</v>
      </c>
      <c r="D19" s="23">
        <v>7173.05</v>
      </c>
      <c r="E19" s="23">
        <v>560.20000000000005</v>
      </c>
      <c r="F19" s="23">
        <v>37786.42</v>
      </c>
      <c r="G19" s="23">
        <v>35786.42</v>
      </c>
      <c r="H19" s="23">
        <v>2000</v>
      </c>
      <c r="I19" s="14">
        <f>E19+H19</f>
        <v>2560.1999999999998</v>
      </c>
    </row>
    <row r="20" spans="1:9" s="19" customFormat="1" ht="22.5" x14ac:dyDescent="0.2">
      <c r="A20" s="27">
        <v>5</v>
      </c>
      <c r="B20" s="28" t="s">
        <v>40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14"/>
    </row>
    <row r="21" spans="1:9" x14ac:dyDescent="0.2">
      <c r="A21" s="11">
        <v>7</v>
      </c>
      <c r="B21" s="12" t="s">
        <v>37</v>
      </c>
      <c r="C21" s="23">
        <v>1376</v>
      </c>
      <c r="D21" s="23">
        <v>1376</v>
      </c>
      <c r="E21" s="23">
        <v>0</v>
      </c>
      <c r="F21" s="23">
        <v>1754409.87</v>
      </c>
      <c r="G21" s="23">
        <v>1751124.94</v>
      </c>
      <c r="H21" s="23">
        <v>3284.93</v>
      </c>
      <c r="I21" s="14">
        <f>E21+H21</f>
        <v>3284.93</v>
      </c>
    </row>
    <row r="22" spans="1:9" x14ac:dyDescent="0.2">
      <c r="A22" s="15"/>
      <c r="B22" s="16" t="s">
        <v>38</v>
      </c>
      <c r="C22" s="17">
        <f>SUM(C18:C21)</f>
        <v>737581.56</v>
      </c>
      <c r="D22" s="17">
        <f t="shared" ref="D22:I22" si="1">SUM(D18:D21)</f>
        <v>477354.82</v>
      </c>
      <c r="E22" s="17">
        <f t="shared" ref="E22" si="2">SUM(E18:E21)</f>
        <v>164023.82</v>
      </c>
      <c r="F22" s="17">
        <f t="shared" si="1"/>
        <v>8935976.5899999999</v>
      </c>
      <c r="G22" s="17">
        <f t="shared" si="1"/>
        <v>8067656.3599999994</v>
      </c>
      <c r="H22" s="17">
        <f t="shared" ref="H22" si="3">SUM(H18:H21)</f>
        <v>868320.2300000001</v>
      </c>
      <c r="I22" s="17">
        <f t="shared" si="1"/>
        <v>1032344.05</v>
      </c>
    </row>
    <row r="24" spans="1:9" x14ac:dyDescent="0.2">
      <c r="I24" s="7"/>
    </row>
  </sheetData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Esportazione dati</vt:lpstr>
      <vt:lpstr>Foglio2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</dc:creator>
  <cp:lastModifiedBy>Gallice</cp:lastModifiedBy>
  <cp:lastPrinted>2022-05-18T15:13:15Z</cp:lastPrinted>
  <dcterms:created xsi:type="dcterms:W3CDTF">2019-04-16T10:27:45Z</dcterms:created>
  <dcterms:modified xsi:type="dcterms:W3CDTF">2023-05-15T09:21:18Z</dcterms:modified>
</cp:coreProperties>
</file>