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BILANCIO PREVISIONE 2022-2024\Bilancio per sito\"/>
    </mc:Choice>
  </mc:AlternateContent>
  <bookViews>
    <workbookView xWindow="32760" yWindow="32760" windowWidth="23040" windowHeight="9570"/>
  </bookViews>
  <sheets>
    <sheet name="Entrata" sheetId="1" r:id="rId1"/>
    <sheet name="Spesa" sheetId="3" r:id="rId2"/>
  </sheets>
  <calcPr calcId="162913"/>
</workbook>
</file>

<file path=xl/calcChain.xml><?xml version="1.0" encoding="utf-8"?>
<calcChain xmlns="http://schemas.openxmlformats.org/spreadsheetml/2006/main">
  <c r="T270" i="3" l="1"/>
  <c r="Q270" i="3"/>
  <c r="P270" i="3"/>
  <c r="O270" i="3"/>
  <c r="N270" i="3"/>
  <c r="L270" i="3"/>
  <c r="K270" i="3"/>
  <c r="J270" i="3"/>
  <c r="I270" i="3"/>
  <c r="H270" i="3"/>
  <c r="G270" i="3"/>
  <c r="F270" i="3"/>
  <c r="T269" i="3"/>
  <c r="S269" i="3"/>
  <c r="S270" i="3" s="1"/>
  <c r="R269" i="3"/>
  <c r="T268" i="3"/>
  <c r="S268" i="3"/>
  <c r="R268" i="3"/>
  <c r="R270" i="3" s="1"/>
  <c r="T265" i="3"/>
  <c r="Q265" i="3"/>
  <c r="P265" i="3"/>
  <c r="O265" i="3"/>
  <c r="N265" i="3"/>
  <c r="L265" i="3"/>
  <c r="K265" i="3"/>
  <c r="J265" i="3"/>
  <c r="I265" i="3"/>
  <c r="H265" i="3"/>
  <c r="G265" i="3"/>
  <c r="F265" i="3"/>
  <c r="T264" i="3"/>
  <c r="S264" i="3"/>
  <c r="S265" i="3" s="1"/>
  <c r="R264" i="3"/>
  <c r="R265" i="3" s="1"/>
  <c r="Q261" i="3"/>
  <c r="P261" i="3"/>
  <c r="O261" i="3"/>
  <c r="N261" i="3"/>
  <c r="L261" i="3"/>
  <c r="K261" i="3"/>
  <c r="J261" i="3"/>
  <c r="I261" i="3"/>
  <c r="H261" i="3"/>
  <c r="G261" i="3"/>
  <c r="F261" i="3"/>
  <c r="T260" i="3"/>
  <c r="S260" i="3"/>
  <c r="R260" i="3"/>
  <c r="T259" i="3"/>
  <c r="S259" i="3"/>
  <c r="R259" i="3"/>
  <c r="T258" i="3"/>
  <c r="S258" i="3"/>
  <c r="R258" i="3"/>
  <c r="R261" i="3" s="1"/>
  <c r="T257" i="3"/>
  <c r="T261" i="3" s="1"/>
  <c r="S257" i="3"/>
  <c r="S261" i="3" s="1"/>
  <c r="R257" i="3"/>
  <c r="Q254" i="3"/>
  <c r="P254" i="3"/>
  <c r="O254" i="3"/>
  <c r="N254" i="3"/>
  <c r="L254" i="3"/>
  <c r="K254" i="3"/>
  <c r="J254" i="3"/>
  <c r="I254" i="3"/>
  <c r="H254" i="3"/>
  <c r="G254" i="3"/>
  <c r="F254" i="3"/>
  <c r="T253" i="3"/>
  <c r="S253" i="3"/>
  <c r="R253" i="3"/>
  <c r="T252" i="3"/>
  <c r="S252" i="3"/>
  <c r="R252" i="3"/>
  <c r="T251" i="3"/>
  <c r="T254" i="3" s="1"/>
  <c r="S251" i="3"/>
  <c r="S254" i="3" s="1"/>
  <c r="R251" i="3"/>
  <c r="T250" i="3"/>
  <c r="S250" i="3"/>
  <c r="R250" i="3"/>
  <c r="R254" i="3" s="1"/>
  <c r="Q247" i="3"/>
  <c r="P247" i="3"/>
  <c r="O247" i="3"/>
  <c r="N247" i="3"/>
  <c r="L247" i="3"/>
  <c r="K247" i="3"/>
  <c r="J247" i="3"/>
  <c r="I247" i="3"/>
  <c r="H247" i="3"/>
  <c r="G247" i="3"/>
  <c r="F247" i="3"/>
  <c r="T246" i="3"/>
  <c r="S246" i="3"/>
  <c r="R246" i="3"/>
  <c r="T245" i="3"/>
  <c r="S245" i="3"/>
  <c r="R245" i="3"/>
  <c r="T244" i="3"/>
  <c r="S244" i="3"/>
  <c r="R244" i="3"/>
  <c r="R247" i="3" s="1"/>
  <c r="T243" i="3"/>
  <c r="S243" i="3"/>
  <c r="R243" i="3"/>
  <c r="T242" i="3"/>
  <c r="T247" i="3" s="1"/>
  <c r="S242" i="3"/>
  <c r="S247" i="3" s="1"/>
  <c r="R242" i="3"/>
  <c r="Q239" i="3"/>
  <c r="Q271" i="3" s="1"/>
  <c r="P239" i="3"/>
  <c r="P271" i="3" s="1"/>
  <c r="O239" i="3"/>
  <c r="O271" i="3" s="1"/>
  <c r="N239" i="3"/>
  <c r="N271" i="3" s="1"/>
  <c r="L239" i="3"/>
  <c r="L271" i="3" s="1"/>
  <c r="K239" i="3"/>
  <c r="K271" i="3" s="1"/>
  <c r="J239" i="3"/>
  <c r="J271" i="3" s="1"/>
  <c r="I239" i="3"/>
  <c r="I271" i="3" s="1"/>
  <c r="H239" i="3"/>
  <c r="H271" i="3" s="1"/>
  <c r="G239" i="3"/>
  <c r="G271" i="3" s="1"/>
  <c r="F239" i="3"/>
  <c r="F271" i="3" s="1"/>
  <c r="T238" i="3"/>
  <c r="S238" i="3"/>
  <c r="R238" i="3"/>
  <c r="T237" i="3"/>
  <c r="S237" i="3"/>
  <c r="R237" i="3"/>
  <c r="T236" i="3"/>
  <c r="S236" i="3"/>
  <c r="R236" i="3"/>
  <c r="T235" i="3"/>
  <c r="S235" i="3"/>
  <c r="R235" i="3"/>
  <c r="T234" i="3"/>
  <c r="S234" i="3"/>
  <c r="R234" i="3"/>
  <c r="T233" i="3"/>
  <c r="S233" i="3"/>
  <c r="R233" i="3"/>
  <c r="T232" i="3"/>
  <c r="S232" i="3"/>
  <c r="R232" i="3"/>
  <c r="R239" i="3" s="1"/>
  <c r="T231" i="3"/>
  <c r="S231" i="3"/>
  <c r="R231" i="3"/>
  <c r="T230" i="3"/>
  <c r="S230" i="3"/>
  <c r="R230" i="3"/>
  <c r="T229" i="3"/>
  <c r="T239" i="3" s="1"/>
  <c r="T271" i="3" s="1"/>
  <c r="S229" i="3"/>
  <c r="S239" i="3" s="1"/>
  <c r="R229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T198" i="3"/>
  <c r="S198" i="3"/>
  <c r="S215" i="3" s="1"/>
  <c r="R198" i="3"/>
  <c r="R215" i="3" s="1"/>
  <c r="Q198" i="3"/>
  <c r="P198" i="3"/>
  <c r="O198" i="3"/>
  <c r="O215" i="3" s="1"/>
  <c r="N198" i="3"/>
  <c r="N215" i="3" s="1"/>
  <c r="M198" i="3"/>
  <c r="L198" i="3"/>
  <c r="K198" i="3"/>
  <c r="K215" i="3" s="1"/>
  <c r="J198" i="3"/>
  <c r="J215" i="3" s="1"/>
  <c r="I198" i="3"/>
  <c r="H198" i="3"/>
  <c r="G198" i="3"/>
  <c r="G215" i="3" s="1"/>
  <c r="F198" i="3"/>
  <c r="F215" i="3" s="1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T183" i="3"/>
  <c r="T215" i="3" s="1"/>
  <c r="S183" i="3"/>
  <c r="R183" i="3"/>
  <c r="Q183" i="3"/>
  <c r="Q215" i="3" s="1"/>
  <c r="P183" i="3"/>
  <c r="P215" i="3" s="1"/>
  <c r="O183" i="3"/>
  <c r="N183" i="3"/>
  <c r="M183" i="3"/>
  <c r="M215" i="3" s="1"/>
  <c r="L183" i="3"/>
  <c r="L215" i="3" s="1"/>
  <c r="K183" i="3"/>
  <c r="J183" i="3"/>
  <c r="I183" i="3"/>
  <c r="I215" i="3" s="1"/>
  <c r="H183" i="3"/>
  <c r="H215" i="3" s="1"/>
  <c r="G183" i="3"/>
  <c r="F183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T143" i="3"/>
  <c r="T160" i="3" s="1"/>
  <c r="S143" i="3"/>
  <c r="S160" i="3" s="1"/>
  <c r="R143" i="3"/>
  <c r="Q143" i="3"/>
  <c r="P143" i="3"/>
  <c r="P160" i="3" s="1"/>
  <c r="O143" i="3"/>
  <c r="O160" i="3" s="1"/>
  <c r="N143" i="3"/>
  <c r="M143" i="3"/>
  <c r="L143" i="3"/>
  <c r="L160" i="3" s="1"/>
  <c r="K143" i="3"/>
  <c r="K160" i="3" s="1"/>
  <c r="J143" i="3"/>
  <c r="I143" i="3"/>
  <c r="H143" i="3"/>
  <c r="H160" i="3" s="1"/>
  <c r="G143" i="3"/>
  <c r="G160" i="3" s="1"/>
  <c r="F143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T128" i="3"/>
  <c r="S128" i="3"/>
  <c r="R128" i="3"/>
  <c r="R160" i="3" s="1"/>
  <c r="Q128" i="3"/>
  <c r="Q160" i="3" s="1"/>
  <c r="P128" i="3"/>
  <c r="O128" i="3"/>
  <c r="N128" i="3"/>
  <c r="N160" i="3" s="1"/>
  <c r="M128" i="3"/>
  <c r="M160" i="3" s="1"/>
  <c r="L128" i="3"/>
  <c r="K128" i="3"/>
  <c r="J128" i="3"/>
  <c r="J160" i="3" s="1"/>
  <c r="I128" i="3"/>
  <c r="I160" i="3" s="1"/>
  <c r="H128" i="3"/>
  <c r="G128" i="3"/>
  <c r="F128" i="3"/>
  <c r="F160" i="3" s="1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T88" i="3"/>
  <c r="T105" i="3" s="1"/>
  <c r="S88" i="3"/>
  <c r="R88" i="3"/>
  <c r="Q88" i="3"/>
  <c r="Q105" i="3" s="1"/>
  <c r="P88" i="3"/>
  <c r="P105" i="3" s="1"/>
  <c r="O88" i="3"/>
  <c r="N88" i="3"/>
  <c r="M88" i="3"/>
  <c r="M105" i="3" s="1"/>
  <c r="L88" i="3"/>
  <c r="L105" i="3" s="1"/>
  <c r="K88" i="3"/>
  <c r="J88" i="3"/>
  <c r="I88" i="3"/>
  <c r="I105" i="3" s="1"/>
  <c r="H88" i="3"/>
  <c r="H105" i="3" s="1"/>
  <c r="G88" i="3"/>
  <c r="F88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T73" i="3"/>
  <c r="S73" i="3"/>
  <c r="S105" i="3" s="1"/>
  <c r="R73" i="3"/>
  <c r="R105" i="3" s="1"/>
  <c r="Q73" i="3"/>
  <c r="P73" i="3"/>
  <c r="O73" i="3"/>
  <c r="O105" i="3" s="1"/>
  <c r="N73" i="3"/>
  <c r="N105" i="3" s="1"/>
  <c r="M73" i="3"/>
  <c r="L73" i="3"/>
  <c r="K73" i="3"/>
  <c r="K105" i="3" s="1"/>
  <c r="J73" i="3"/>
  <c r="J105" i="3" s="1"/>
  <c r="I73" i="3"/>
  <c r="H73" i="3"/>
  <c r="G73" i="3"/>
  <c r="G105" i="3" s="1"/>
  <c r="F73" i="3"/>
  <c r="F105" i="3" s="1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T35" i="3"/>
  <c r="S35" i="3"/>
  <c r="R35" i="3"/>
  <c r="R52" i="3" s="1"/>
  <c r="Q35" i="3"/>
  <c r="Q52" i="3" s="1"/>
  <c r="P35" i="3"/>
  <c r="O35" i="3"/>
  <c r="N35" i="3"/>
  <c r="N52" i="3" s="1"/>
  <c r="M35" i="3"/>
  <c r="M52" i="3" s="1"/>
  <c r="L35" i="3"/>
  <c r="K35" i="3"/>
  <c r="J35" i="3"/>
  <c r="J52" i="3" s="1"/>
  <c r="I35" i="3"/>
  <c r="I52" i="3" s="1"/>
  <c r="H35" i="3"/>
  <c r="G35" i="3"/>
  <c r="F35" i="3"/>
  <c r="F52" i="3" s="1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T20" i="3"/>
  <c r="T52" i="3" s="1"/>
  <c r="S20" i="3"/>
  <c r="S52" i="3" s="1"/>
  <c r="R20" i="3"/>
  <c r="Q20" i="3"/>
  <c r="P20" i="3"/>
  <c r="P52" i="3" s="1"/>
  <c r="O20" i="3"/>
  <c r="O52" i="3" s="1"/>
  <c r="N20" i="3"/>
  <c r="M20" i="3"/>
  <c r="L20" i="3"/>
  <c r="L52" i="3" s="1"/>
  <c r="K20" i="3"/>
  <c r="K52" i="3" s="1"/>
  <c r="J20" i="3"/>
  <c r="I20" i="3"/>
  <c r="H20" i="3"/>
  <c r="H52" i="3" s="1"/>
  <c r="G20" i="3"/>
  <c r="G52" i="3" s="1"/>
  <c r="F20" i="3"/>
  <c r="C84" i="1"/>
  <c r="C36" i="1"/>
  <c r="F122" i="1"/>
  <c r="E122" i="1"/>
  <c r="D122" i="1"/>
  <c r="C122" i="1"/>
  <c r="F114" i="1"/>
  <c r="E114" i="1"/>
  <c r="D114" i="1"/>
  <c r="C114" i="1"/>
  <c r="F108" i="1"/>
  <c r="E108" i="1"/>
  <c r="D108" i="1"/>
  <c r="C108" i="1"/>
  <c r="F96" i="1"/>
  <c r="E96" i="1"/>
  <c r="D96" i="1"/>
  <c r="C96" i="1"/>
  <c r="F84" i="1"/>
  <c r="E84" i="1"/>
  <c r="D84" i="1"/>
  <c r="F64" i="1"/>
  <c r="E64" i="1"/>
  <c r="D64" i="1"/>
  <c r="C64" i="1"/>
  <c r="F50" i="1"/>
  <c r="E50" i="1"/>
  <c r="D50" i="1"/>
  <c r="D123" i="1"/>
  <c r="D124" i="1"/>
  <c r="C50" i="1"/>
  <c r="F36" i="1"/>
  <c r="F123" i="1"/>
  <c r="F124" i="1"/>
  <c r="E36" i="1"/>
  <c r="D36" i="1"/>
  <c r="C123" i="1"/>
  <c r="C124" i="1"/>
  <c r="E123" i="1"/>
  <c r="E124" i="1"/>
  <c r="S271" i="3" l="1"/>
  <c r="R271" i="3"/>
</calcChain>
</file>

<file path=xl/sharedStrings.xml><?xml version="1.0" encoding="utf-8"?>
<sst xmlns="http://schemas.openxmlformats.org/spreadsheetml/2006/main" count="400" uniqueCount="147">
  <si>
    <t>COMPETENZA</t>
  </si>
  <si>
    <t>CASSA</t>
  </si>
  <si>
    <t>TITOLO</t>
  </si>
  <si>
    <t>TIPOLOGIA</t>
  </si>
  <si>
    <t>di cui GESTIONE</t>
  </si>
  <si>
    <t>SANITARIA (**)</t>
  </si>
  <si>
    <t>DENOMINAZIONE</t>
  </si>
  <si>
    <t>Fondo pluriennale vincolato per spese correnti</t>
  </si>
  <si>
    <t>Fondo pluriennale vincolato per spese in conto capitale</t>
  </si>
  <si>
    <t>Utilizzo Risultato di Amministrazione</t>
  </si>
  <si>
    <t>Fondo di Cassa all'1/1/2016</t>
  </si>
  <si>
    <t>TITOLO 1</t>
  </si>
  <si>
    <t>ENTRATE CORRENTI DI NATURA TRIBUTARIA, CONTRIBUTIVA E PEREQUATIVA</t>
  </si>
  <si>
    <t>Tipologia 101: Imposte tasse e proventi assimilati</t>
  </si>
  <si>
    <t xml:space="preserve">Tipologia 102: Tributi destinati al finanziamento della sanità 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</si>
  <si>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</si>
  <si>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</si>
  <si>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</si>
  <si>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</si>
  <si>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</si>
  <si>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</si>
  <si>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</si>
  <si>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</si>
  <si>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</si>
  <si>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</si>
  <si>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</si>
  <si>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</si>
  <si>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</si>
  <si>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</si>
  <si>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</si>
  <si>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</si>
  <si>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</si>
  <si>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</si>
  <si>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</si>
  <si>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</si>
  <si>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</si>
  <si>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</si>
  <si>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</si>
  <si>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</si>
  <si>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</si>
  <si>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</si>
  <si>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</si>
  <si>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</si>
  <si>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</si>
  <si>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</si>
  <si>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TITOLO 5: ENTRATE DA RIDUZIONE DI ATTIVITA'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</si>
  <si>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</si>
  <si>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</si>
  <si>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</si>
  <si>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</si>
  <si>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ATTIVITA'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</si>
  <si>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</si>
  <si>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</si>
  <si>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</si>
  <si>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</si>
  <si>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</si>
  <si>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</si>
  <si>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</si>
  <si>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</si>
  <si>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</si>
  <si>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</si>
  <si>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</si>
  <si>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</si>
  <si>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</si>
  <si>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</si>
  <si>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</si>
  <si>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</si>
  <si>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</si>
  <si>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</si>
  <si>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ENTI IN CONTABILITA' FINANZIARIA SOGGETTI AL DLGS 118/2011</t>
  </si>
  <si>
    <r>
      <t xml:space="preserve">ALLEGATO </t>
    </r>
    <r>
      <rPr>
        <i/>
        <sz val="8"/>
        <color indexed="8"/>
        <rFont val="Times New Roman"/>
        <family val="1"/>
      </rPr>
      <t>1</t>
    </r>
  </si>
  <si>
    <t>Regioni, Province autonome, enti regionali e enti locali</t>
  </si>
  <si>
    <t>Prospetto di cui all'articolo 8, comma 1, del Decreto Legge 24 aprile 2014, n. 66</t>
  </si>
  <si>
    <t>Entrate</t>
  </si>
  <si>
    <t>Dati previsionali anno 2022</t>
  </si>
  <si>
    <t>Spese (missioni da 1 a 5)</t>
  </si>
  <si>
    <t>TITOLI E MACROAGGREGATI DI SPESA/MISSIONI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</si>
  <si>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</si>
  <si>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</si>
  <si>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</si>
  <si>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</si>
  <si>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attività culturali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</si>
  <si>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</si>
  <si>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</si>
  <si>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</si>
  <si>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</si>
  <si>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</si>
  <si>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</si>
  <si>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</si>
  <si>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</si>
  <si>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</si>
  <si>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</si>
  <si>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</si>
  <si>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</si>
  <si>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</si>
  <si>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</si>
  <si>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</si>
  <si>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</si>
  <si>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</si>
  <si>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</si>
  <si>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</si>
  <si>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</si>
  <si>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</si>
  <si>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</si>
  <si>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</si>
  <si>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</si>
  <si>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Acquisizione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</si>
  <si>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</si>
  <si>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</si>
  <si>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</si>
  <si>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</si>
  <si>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</si>
  <si>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</si>
  <si>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dprestiti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</si>
  <si>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</si>
  <si>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</si>
  <si>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</si>
  <si>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</si>
  <si>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</si>
  <si>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</si>
  <si>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</si>
  <si>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</si>
  <si>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</si>
  <si>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</si>
  <si>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</si>
  <si>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Spese (missioni da 6 a 10)</t>
  </si>
  <si>
    <t>TITOLI E MACROAGGREGATI DI SPESA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</si>
  <si>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</si>
  <si>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</si>
  <si>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</si>
  <si>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</si>
  <si>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</si>
  <si>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Spese (missioni da 11 a 15)</t>
  </si>
  <si>
    <t>Soccorso Civile</t>
  </si>
  <si>
    <t>Diritti sociali, politiche sociali e famiglia</t>
  </si>
  <si>
    <t>Tutela della salute</t>
  </si>
  <si>
    <t>Sviluppo economico e competitività</t>
  </si>
  <si>
    <t>Politiche per il lavoro e la formazione professionale</t>
  </si>
  <si>
    <t>Spese (missioni da 16 a 20)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</si>
  <si>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</si>
  <si>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</si>
  <si>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</si>
  <si>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</si>
  <si>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</si>
  <si>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Spese (missioni da 50 a 99)</t>
  </si>
  <si>
    <t>Ripiano disavanzo</t>
  </si>
  <si>
    <t>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</si>
</sst>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/>
    </fill>
    <fill>
      <patternFill patternType="mediumGray">
        <bgColor theme="2" tint="-9.9948118533890809E-2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165" fontId="3" fillId="0" borderId="2" xfId="0" applyNumberFormat="1" applyFont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5" fontId="3" fillId="0" borderId="2" xfId="0" applyNumberFormat="1" applyFont="1" applyBorder="1" applyAlignment="1" applyProtection="1">
      <alignment vertical="center"/>
      <protection locked="0"/>
    </xf>
    <xf numFmtId="165" fontId="3" fillId="0" borderId="3" xfId="0" applyNumberFormat="1" applyFont="1" applyBorder="1" applyAlignment="1" applyProtection="1">
      <alignment vertical="center"/>
      <protection locked="0"/>
    </xf>
    <xf numFmtId="165" fontId="3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0" xfId="0" applyFont="1" applyBorder="1"/>
    <xf numFmtId="0" fontId="7" fillId="0" borderId="13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4" xfId="0" applyFont="1" applyBorder="1"/>
    <xf numFmtId="0" fontId="7" fillId="0" borderId="5" xfId="0" applyFont="1" applyBorder="1"/>
    <xf numFmtId="0" fontId="7" fillId="0" borderId="1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2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6" fillId="0" borderId="3" xfId="0" applyFont="1" applyBorder="1"/>
    <xf numFmtId="0" fontId="6" fillId="0" borderId="6" xfId="0" applyFont="1" applyBorder="1"/>
    <xf numFmtId="165" fontId="7" fillId="0" borderId="2" xfId="0" applyNumberFormat="1" applyFont="1" applyBorder="1"/>
    <xf numFmtId="0" fontId="7" fillId="0" borderId="3" xfId="0" applyFont="1" applyBorder="1"/>
    <xf numFmtId="165" fontId="7" fillId="0" borderId="3" xfId="0" applyNumberFormat="1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4" xfId="0" applyFont="1" applyBorder="1"/>
    <xf numFmtId="0" fontId="6" fillId="0" borderId="14" xfId="0" applyFont="1" applyBorder="1"/>
    <xf numFmtId="0" fontId="7" fillId="0" borderId="9" xfId="0" applyFont="1" applyBorder="1"/>
    <xf numFmtId="0" fontId="6" fillId="0" borderId="10" xfId="0" applyFont="1" applyBorder="1"/>
    <xf numFmtId="0" fontId="7" fillId="0" borderId="10" xfId="0" applyFont="1" applyBorder="1"/>
    <xf numFmtId="0" fontId="7" fillId="0" borderId="11" xfId="0" applyFont="1" applyBorder="1"/>
    <xf numFmtId="165" fontId="7" fillId="0" borderId="1" xfId="0" applyNumberFormat="1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65" fontId="7" fillId="4" borderId="2" xfId="0" applyNumberFormat="1" applyFont="1" applyFill="1" applyBorder="1"/>
    <xf numFmtId="165" fontId="7" fillId="4" borderId="3" xfId="0" applyNumberFormat="1" applyFont="1" applyFill="1" applyBorder="1"/>
    <xf numFmtId="165" fontId="7" fillId="4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zoomScaleNormal="100" workbookViewId="0">
      <selection activeCell="J43" sqref="J43"/>
    </sheetView>
  </sheetViews>
  <sheetFormatPr defaultColWidth="8.85546875" defaultRowHeight="10.9" customHeight="1" x14ac:dyDescent="0.2"/>
  <cols>
    <col min="1" max="1" width="10.7109375" style="3" customWidth="1"/>
    <col min="2" max="2" width="65.7109375" style="1" customWidth="1"/>
    <col min="3" max="6" width="12.7109375" style="1" customWidth="1"/>
    <col min="7" max="16384" width="8.85546875" style="1"/>
  </cols>
  <sheetData>
    <row r="1" spans="1:6" ht="10.9" customHeight="1" x14ac:dyDescent="0.2">
      <c r="A1" s="30"/>
      <c r="B1" s="31"/>
      <c r="C1" s="31"/>
      <c r="D1" s="31"/>
      <c r="E1" s="31"/>
      <c r="F1" s="32" t="s">
        <v>70</v>
      </c>
    </row>
    <row r="2" spans="1:6" ht="10.9" customHeight="1" x14ac:dyDescent="0.2">
      <c r="A2" s="33" t="s">
        <v>69</v>
      </c>
      <c r="B2" s="33"/>
      <c r="C2" s="33"/>
      <c r="D2" s="33"/>
      <c r="E2" s="33"/>
      <c r="F2" s="33"/>
    </row>
    <row r="3" spans="1:6" ht="10.9" customHeight="1" x14ac:dyDescent="0.2">
      <c r="A3" s="34" t="s">
        <v>71</v>
      </c>
      <c r="B3" s="34"/>
      <c r="C3" s="34"/>
      <c r="D3" s="34"/>
      <c r="E3" s="34"/>
      <c r="F3" s="34"/>
    </row>
    <row r="4" spans="1:6" ht="10.9" customHeight="1" x14ac:dyDescent="0.2">
      <c r="A4" s="35" t="s">
        <v>72</v>
      </c>
      <c r="B4" s="35"/>
      <c r="C4" s="35"/>
      <c r="D4" s="35"/>
      <c r="E4" s="35"/>
      <c r="F4" s="35"/>
    </row>
    <row r="5" spans="1:6" ht="10.9" customHeight="1" x14ac:dyDescent="0.2">
      <c r="A5" s="34" t="s">
        <v>71</v>
      </c>
      <c r="B5" s="34"/>
      <c r="C5" s="34"/>
      <c r="D5" s="34"/>
      <c r="E5" s="34"/>
      <c r="F5" s="34"/>
    </row>
    <row r="6" spans="1:6" ht="10.9" customHeight="1" x14ac:dyDescent="0.2">
      <c r="A6" s="34"/>
      <c r="B6" s="34"/>
      <c r="C6" s="34"/>
      <c r="D6" s="34"/>
      <c r="E6" s="34"/>
      <c r="F6" s="34"/>
    </row>
    <row r="7" spans="1:6" ht="10.9" customHeight="1" x14ac:dyDescent="0.2">
      <c r="A7" s="37" t="s">
        <v>73</v>
      </c>
      <c r="B7" s="37"/>
      <c r="C7" s="37"/>
      <c r="D7" s="37"/>
      <c r="E7" s="37"/>
      <c r="F7" s="37"/>
    </row>
    <row r="8" spans="1:6" ht="10.9" customHeight="1" x14ac:dyDescent="0.2">
      <c r="A8" s="36" t="s">
        <v>74</v>
      </c>
      <c r="B8" s="36"/>
      <c r="C8" s="36"/>
      <c r="D8" s="36"/>
      <c r="E8" s="36"/>
      <c r="F8" s="36"/>
    </row>
    <row r="9" spans="1:6" ht="10.9" customHeight="1" x14ac:dyDescent="0.2">
      <c r="A9" s="23"/>
      <c r="B9" s="12"/>
      <c r="C9" s="38" t="s">
        <v>0</v>
      </c>
      <c r="D9" s="38"/>
      <c r="E9" s="38" t="s">
        <v>1</v>
      </c>
      <c r="F9" s="38"/>
    </row>
    <row r="10" spans="1:6" ht="10.9" customHeight="1" x14ac:dyDescent="0.2">
      <c r="A10" s="14"/>
      <c r="B10" s="13"/>
      <c r="C10" s="38"/>
      <c r="D10" s="38"/>
      <c r="E10" s="38"/>
      <c r="F10" s="38"/>
    </row>
    <row r="11" spans="1:6" ht="10.9" customHeight="1" x14ac:dyDescent="0.2">
      <c r="A11" s="14" t="s">
        <v>2</v>
      </c>
      <c r="B11" s="14" t="s">
        <v>6</v>
      </c>
      <c r="C11" s="15"/>
      <c r="D11" s="16" t="s">
        <v>4</v>
      </c>
      <c r="E11" s="15"/>
      <c r="F11" s="16" t="s">
        <v>4</v>
      </c>
    </row>
    <row r="12" spans="1:6" ht="12" customHeight="1" x14ac:dyDescent="0.2">
      <c r="A12" s="14" t="s">
        <v>3</v>
      </c>
      <c r="B12" s="13"/>
      <c r="C12" s="13"/>
      <c r="D12" s="14" t="s">
        <v>5</v>
      </c>
      <c r="E12" s="13"/>
      <c r="F12" s="14" t="s">
        <v>5</v>
      </c>
    </row>
    <row r="13" spans="1:6" ht="10.9" customHeight="1" x14ac:dyDescent="0.2">
      <c r="A13" s="24"/>
      <c r="B13" s="17"/>
      <c r="C13" s="17"/>
      <c r="D13" s="17"/>
      <c r="E13" s="17"/>
      <c r="F13" s="17"/>
    </row>
    <row r="14" spans="1:6" ht="10.9" customHeight="1" x14ac:dyDescent="0.2">
      <c r="A14" s="23"/>
      <c r="B14" s="12" t="s">
        <v>7</v>
      </c>
      <c r="C14" s="27">
        <v>0</v>
      </c>
      <c r="D14" s="27"/>
      <c r="E14" s="6"/>
      <c r="F14" s="6"/>
    </row>
    <row r="15" spans="1:6" ht="10.9" customHeight="1" x14ac:dyDescent="0.2">
      <c r="A15" s="21"/>
      <c r="B15" s="18"/>
      <c r="C15" s="7"/>
      <c r="D15" s="7"/>
      <c r="E15" s="8"/>
      <c r="F15" s="8"/>
    </row>
    <row r="16" spans="1:6" ht="10.9" customHeight="1" x14ac:dyDescent="0.2">
      <c r="A16" s="21"/>
      <c r="B16" s="18" t="s">
        <v>8</v>
      </c>
      <c r="C16" s="28">
        <v>0</v>
      </c>
      <c r="D16" s="28"/>
      <c r="E16" s="8"/>
      <c r="F16" s="8"/>
    </row>
    <row r="17" spans="1:6" ht="10.9" customHeight="1" x14ac:dyDescent="0.2">
      <c r="A17" s="21"/>
      <c r="B17" s="18"/>
      <c r="C17" s="7"/>
      <c r="D17" s="7"/>
      <c r="E17" s="8"/>
      <c r="F17" s="8"/>
    </row>
    <row r="18" spans="1:6" ht="10.9" customHeight="1" x14ac:dyDescent="0.2">
      <c r="A18" s="21"/>
      <c r="B18" s="18" t="s">
        <v>9</v>
      </c>
      <c r="C18" s="28">
        <v>0</v>
      </c>
      <c r="D18" s="28"/>
      <c r="E18" s="8"/>
      <c r="F18" s="8"/>
    </row>
    <row r="19" spans="1:6" ht="10.9" customHeight="1" x14ac:dyDescent="0.2">
      <c r="A19" s="21"/>
      <c r="B19" s="18"/>
      <c r="C19" s="9"/>
      <c r="D19" s="9"/>
      <c r="E19" s="7"/>
      <c r="F19" s="7"/>
    </row>
    <row r="20" spans="1:6" ht="10.9" customHeight="1" x14ac:dyDescent="0.2">
      <c r="A20" s="24"/>
      <c r="B20" s="17" t="s">
        <v>10</v>
      </c>
      <c r="C20" s="10"/>
      <c r="D20" s="10"/>
      <c r="E20" s="29">
        <v>1707228.28</v>
      </c>
      <c r="F20" s="29"/>
    </row>
    <row r="21" spans="1:6" ht="10.9" customHeight="1" x14ac:dyDescent="0.2">
      <c r="A21" s="19"/>
      <c r="B21" s="20"/>
      <c r="C21" s="5"/>
      <c r="D21" s="5"/>
      <c r="E21" s="5"/>
      <c r="F21" s="5"/>
    </row>
    <row r="22" spans="1:6" ht="10.9" customHeight="1" x14ac:dyDescent="0.2">
      <c r="A22" s="22" t="s">
        <v>11</v>
      </c>
      <c r="B22" s="26" t="s">
        <v>12</v>
      </c>
      <c r="C22" s="7"/>
      <c r="D22" s="7"/>
      <c r="E22" s="7"/>
      <c r="F22" s="7"/>
    </row>
    <row r="23" spans="1:6" ht="10.9" customHeight="1" x14ac:dyDescent="0.2">
      <c r="A23" s="21"/>
      <c r="B23" s="18"/>
      <c r="C23" s="7"/>
      <c r="D23" s="7"/>
      <c r="E23" s="7"/>
      <c r="F23" s="7"/>
    </row>
    <row r="24" spans="1:6" ht="10.9" customHeight="1" x14ac:dyDescent="0.2">
      <c r="A24" s="21">
        <v>10101</v>
      </c>
      <c r="B24" s="18" t="s">
        <v>13</v>
      </c>
      <c r="C24" s="28">
        <v>0</v>
      </c>
      <c r="D24" s="28"/>
      <c r="E24" s="28">
        <v>0</v>
      </c>
      <c r="F24" s="28"/>
    </row>
    <row r="25" spans="1:6" ht="10.9" customHeight="1" x14ac:dyDescent="0.2">
      <c r="A25" s="21"/>
      <c r="B25" s="18"/>
      <c r="C25" s="7"/>
      <c r="D25" s="7"/>
      <c r="E25" s="7"/>
      <c r="F25" s="7"/>
    </row>
    <row r="26" spans="1:6" ht="10.9" customHeight="1" x14ac:dyDescent="0.2">
      <c r="A26" s="21">
        <v>10102</v>
      </c>
      <c r="B26" s="18" t="s">
        <v>14</v>
      </c>
      <c r="C26" s="28">
        <v>0</v>
      </c>
      <c r="D26" s="28"/>
      <c r="E26" s="28">
        <v>0</v>
      </c>
      <c r="F26" s="28"/>
    </row>
    <row r="27" spans="1:6" ht="10.9" customHeight="1" x14ac:dyDescent="0.2">
      <c r="A27" s="21"/>
      <c r="B27" s="18"/>
      <c r="C27" s="7"/>
      <c r="D27" s="7"/>
      <c r="E27" s="7"/>
      <c r="F27" s="7"/>
    </row>
    <row r="28" spans="1:6" ht="10.9" customHeight="1" x14ac:dyDescent="0.2">
      <c r="A28" s="21">
        <v>10103</v>
      </c>
      <c r="B28" s="18" t="s">
        <v>15</v>
      </c>
      <c r="C28" s="28">
        <v>0</v>
      </c>
      <c r="D28" s="28"/>
      <c r="E28" s="28">
        <v>0</v>
      </c>
      <c r="F28" s="28"/>
    </row>
    <row r="29" spans="1:6" ht="10.9" customHeight="1" x14ac:dyDescent="0.2">
      <c r="A29" s="21"/>
      <c r="B29" s="18"/>
      <c r="C29" s="7"/>
      <c r="D29" s="7"/>
      <c r="E29" s="7"/>
      <c r="F29" s="7"/>
    </row>
    <row r="30" spans="1:6" ht="10.9" customHeight="1" x14ac:dyDescent="0.2">
      <c r="A30" s="21">
        <v>10104</v>
      </c>
      <c r="B30" s="18" t="s">
        <v>16</v>
      </c>
      <c r="C30" s="28">
        <v>0</v>
      </c>
      <c r="D30" s="28"/>
      <c r="E30" s="28">
        <v>0</v>
      </c>
      <c r="F30" s="28"/>
    </row>
    <row r="31" spans="1:6" ht="10.9" customHeight="1" x14ac:dyDescent="0.2">
      <c r="A31" s="21"/>
      <c r="B31" s="18"/>
      <c r="C31" s="7"/>
      <c r="D31" s="7"/>
      <c r="E31" s="7"/>
      <c r="F31" s="7"/>
    </row>
    <row r="32" spans="1:6" ht="10.9" customHeight="1" x14ac:dyDescent="0.2">
      <c r="A32" s="21">
        <v>10301</v>
      </c>
      <c r="B32" s="18" t="s">
        <v>17</v>
      </c>
      <c r="C32" s="28">
        <v>0</v>
      </c>
      <c r="D32" s="28"/>
      <c r="E32" s="28">
        <v>0</v>
      </c>
      <c r="F32" s="28"/>
    </row>
    <row r="33" spans="1:6" ht="10.9" customHeight="1" x14ac:dyDescent="0.2">
      <c r="A33" s="21"/>
      <c r="B33" s="18"/>
      <c r="C33" s="7"/>
      <c r="D33" s="7"/>
      <c r="E33" s="7"/>
      <c r="F33" s="7"/>
    </row>
    <row r="34" spans="1:6" ht="10.9" customHeight="1" x14ac:dyDescent="0.2">
      <c r="A34" s="21">
        <v>10302</v>
      </c>
      <c r="B34" s="18" t="s">
        <v>18</v>
      </c>
      <c r="C34" s="28">
        <v>0</v>
      </c>
      <c r="D34" s="28"/>
      <c r="E34" s="28">
        <v>0</v>
      </c>
      <c r="F34" s="28"/>
    </row>
    <row r="35" spans="1:6" ht="10.9" customHeight="1" x14ac:dyDescent="0.2">
      <c r="A35" s="21"/>
      <c r="B35" s="18"/>
      <c r="C35" s="7"/>
      <c r="D35" s="7"/>
      <c r="E35" s="7"/>
      <c r="F35" s="7"/>
    </row>
    <row r="36" spans="1:6" ht="15" customHeight="1" x14ac:dyDescent="0.2">
      <c r="A36" s="2">
        <v>10000</v>
      </c>
      <c r="B36" s="25" t="s">
        <v>19</v>
      </c>
      <c r="C36" s="11">
        <f>C24+C26+C28+C30+C32+C34</f>
        <v>0</v>
      </c>
      <c r="D36" s="11">
        <f>D24+D26+D28+D30+D32+D34</f>
        <v>0</v>
      </c>
      <c r="E36" s="11">
        <f>E24+E26+E28+E30+E32+E34</f>
        <v>0</v>
      </c>
      <c r="F36" s="11">
        <f>F24+F26+F28+F30+F32+F34</f>
        <v>0</v>
      </c>
    </row>
    <row r="37" spans="1:6" ht="10.9" customHeight="1" x14ac:dyDescent="0.2">
      <c r="A37" s="21"/>
      <c r="B37" s="18"/>
      <c r="C37" s="7"/>
      <c r="D37" s="7"/>
      <c r="E37" s="7"/>
      <c r="F37" s="7"/>
    </row>
    <row r="38" spans="1:6" ht="10.9" customHeight="1" x14ac:dyDescent="0.2">
      <c r="A38" s="22" t="s">
        <v>20</v>
      </c>
      <c r="B38" s="13" t="s">
        <v>21</v>
      </c>
      <c r="C38" s="7"/>
      <c r="D38" s="7"/>
      <c r="E38" s="7"/>
      <c r="F38" s="7"/>
    </row>
    <row r="39" spans="1:6" ht="10.9" customHeight="1" x14ac:dyDescent="0.2">
      <c r="A39" s="21"/>
      <c r="B39" s="18"/>
      <c r="C39" s="7"/>
      <c r="D39" s="7"/>
      <c r="E39" s="7"/>
      <c r="F39" s="7"/>
    </row>
    <row r="40" spans="1:6" ht="10.9" customHeight="1" x14ac:dyDescent="0.2">
      <c r="A40" s="21">
        <v>20101</v>
      </c>
      <c r="B40" s="18" t="s">
        <v>22</v>
      </c>
      <c r="C40" s="28">
        <v>5460690</v>
      </c>
      <c r="D40" s="28"/>
      <c r="E40" s="28">
        <v>7423063.0599999996</v>
      </c>
      <c r="F40" s="28"/>
    </row>
    <row r="41" spans="1:6" ht="10.9" customHeight="1" x14ac:dyDescent="0.2">
      <c r="A41" s="21"/>
      <c r="B41" s="18"/>
      <c r="C41" s="7"/>
      <c r="D41" s="7"/>
      <c r="E41" s="7"/>
      <c r="F41" s="7"/>
    </row>
    <row r="42" spans="1:6" ht="10.9" customHeight="1" x14ac:dyDescent="0.2">
      <c r="A42" s="21">
        <v>20102</v>
      </c>
      <c r="B42" s="18" t="s">
        <v>23</v>
      </c>
      <c r="C42" s="28">
        <v>0</v>
      </c>
      <c r="D42" s="28"/>
      <c r="E42" s="28">
        <v>0</v>
      </c>
      <c r="F42" s="28"/>
    </row>
    <row r="43" spans="1:6" ht="10.9" customHeight="1" x14ac:dyDescent="0.2">
      <c r="A43" s="21"/>
      <c r="B43" s="18"/>
      <c r="C43" s="7"/>
      <c r="D43" s="7"/>
      <c r="E43" s="7"/>
      <c r="F43" s="7"/>
    </row>
    <row r="44" spans="1:6" ht="10.9" customHeight="1" x14ac:dyDescent="0.2">
      <c r="A44" s="21">
        <v>20103</v>
      </c>
      <c r="B44" s="18" t="s">
        <v>24</v>
      </c>
      <c r="C44" s="28">
        <v>0</v>
      </c>
      <c r="D44" s="28"/>
      <c r="E44" s="28">
        <v>0</v>
      </c>
      <c r="F44" s="28"/>
    </row>
    <row r="45" spans="1:6" ht="10.9" customHeight="1" x14ac:dyDescent="0.2">
      <c r="A45" s="21"/>
      <c r="B45" s="18"/>
      <c r="C45" s="7"/>
      <c r="D45" s="7"/>
      <c r="E45" s="7"/>
      <c r="F45" s="7"/>
    </row>
    <row r="46" spans="1:6" ht="10.9" customHeight="1" x14ac:dyDescent="0.2">
      <c r="A46" s="21">
        <v>20104</v>
      </c>
      <c r="B46" s="18" t="s">
        <v>25</v>
      </c>
      <c r="C46" s="28">
        <v>42000</v>
      </c>
      <c r="D46" s="28"/>
      <c r="E46" s="28">
        <v>121796</v>
      </c>
      <c r="F46" s="28"/>
    </row>
    <row r="47" spans="1:6" ht="10.9" customHeight="1" x14ac:dyDescent="0.2">
      <c r="A47" s="21"/>
      <c r="B47" s="18"/>
      <c r="C47" s="7"/>
      <c r="D47" s="7"/>
      <c r="E47" s="7"/>
      <c r="F47" s="7"/>
    </row>
    <row r="48" spans="1:6" ht="10.9" customHeight="1" x14ac:dyDescent="0.2">
      <c r="A48" s="21">
        <v>20105</v>
      </c>
      <c r="B48" s="18" t="s">
        <v>26</v>
      </c>
      <c r="C48" s="28">
        <v>0</v>
      </c>
      <c r="D48" s="28"/>
      <c r="E48" s="28">
        <v>0</v>
      </c>
      <c r="F48" s="28"/>
    </row>
    <row r="49" spans="1:6" ht="10.9" customHeight="1" x14ac:dyDescent="0.2">
      <c r="A49" s="21"/>
      <c r="B49" s="18"/>
      <c r="C49" s="7"/>
      <c r="D49" s="7"/>
      <c r="E49" s="7"/>
      <c r="F49" s="7"/>
    </row>
    <row r="50" spans="1:6" ht="15" customHeight="1" x14ac:dyDescent="0.2">
      <c r="A50" s="2">
        <v>20000</v>
      </c>
      <c r="B50" s="25" t="s">
        <v>27</v>
      </c>
      <c r="C50" s="11">
        <f>C40+C42+C44+C46+C48</f>
        <v>5502690</v>
      </c>
      <c r="D50" s="11">
        <f>D40+D42+D44+D46+D48</f>
        <v>0</v>
      </c>
      <c r="E50" s="11">
        <f>E40+E42+E44+E46+E48</f>
        <v>7544859.0599999996</v>
      </c>
      <c r="F50" s="11">
        <f>F40+F42+F44+F46+F48</f>
        <v>0</v>
      </c>
    </row>
    <row r="51" spans="1:6" ht="10.9" customHeight="1" x14ac:dyDescent="0.2">
      <c r="A51" s="21"/>
      <c r="B51" s="18"/>
      <c r="C51" s="7"/>
      <c r="D51" s="7"/>
      <c r="E51" s="7"/>
      <c r="F51" s="7"/>
    </row>
    <row r="52" spans="1:6" ht="10.9" customHeight="1" x14ac:dyDescent="0.2">
      <c r="A52" s="22" t="s">
        <v>28</v>
      </c>
      <c r="B52" s="13" t="s">
        <v>29</v>
      </c>
      <c r="C52" s="7"/>
      <c r="D52" s="7"/>
      <c r="E52" s="7"/>
      <c r="F52" s="7"/>
    </row>
    <row r="53" spans="1:6" ht="10.9" customHeight="1" x14ac:dyDescent="0.2">
      <c r="A53" s="21"/>
      <c r="B53" s="18"/>
      <c r="C53" s="7"/>
      <c r="D53" s="7"/>
      <c r="E53" s="7"/>
      <c r="F53" s="7"/>
    </row>
    <row r="54" spans="1:6" ht="10.9" customHeight="1" x14ac:dyDescent="0.2">
      <c r="A54" s="21">
        <v>30100</v>
      </c>
      <c r="B54" s="18" t="s">
        <v>30</v>
      </c>
      <c r="C54" s="28">
        <v>1077000</v>
      </c>
      <c r="D54" s="28"/>
      <c r="E54" s="28">
        <v>3240855.12</v>
      </c>
      <c r="F54" s="28"/>
    </row>
    <row r="55" spans="1:6" ht="10.9" customHeight="1" x14ac:dyDescent="0.2">
      <c r="A55" s="21"/>
      <c r="B55" s="18"/>
      <c r="C55" s="7"/>
      <c r="D55" s="7"/>
      <c r="E55" s="7"/>
      <c r="F55" s="7"/>
    </row>
    <row r="56" spans="1:6" ht="10.9" customHeight="1" x14ac:dyDescent="0.2">
      <c r="A56" s="21">
        <v>30200</v>
      </c>
      <c r="B56" s="18" t="s">
        <v>31</v>
      </c>
      <c r="C56" s="28">
        <v>0</v>
      </c>
      <c r="D56" s="28"/>
      <c r="E56" s="28">
        <v>0</v>
      </c>
      <c r="F56" s="28"/>
    </row>
    <row r="57" spans="1:6" ht="10.9" customHeight="1" x14ac:dyDescent="0.2">
      <c r="A57" s="21"/>
      <c r="B57" s="18"/>
      <c r="C57" s="7"/>
      <c r="D57" s="7"/>
      <c r="E57" s="7"/>
      <c r="F57" s="7"/>
    </row>
    <row r="58" spans="1:6" ht="10.9" customHeight="1" x14ac:dyDescent="0.2">
      <c r="A58" s="21">
        <v>30300</v>
      </c>
      <c r="B58" s="18" t="s">
        <v>32</v>
      </c>
      <c r="C58" s="28">
        <v>100</v>
      </c>
      <c r="D58" s="28"/>
      <c r="E58" s="28">
        <v>108.32</v>
      </c>
      <c r="F58" s="28"/>
    </row>
    <row r="59" spans="1:6" ht="10.9" customHeight="1" x14ac:dyDescent="0.2">
      <c r="A59" s="21"/>
      <c r="B59" s="18"/>
      <c r="C59" s="7"/>
      <c r="D59" s="7"/>
      <c r="E59" s="7"/>
      <c r="F59" s="7"/>
    </row>
    <row r="60" spans="1:6" ht="10.9" customHeight="1" x14ac:dyDescent="0.2">
      <c r="A60" s="21">
        <v>30400</v>
      </c>
      <c r="B60" s="18" t="s">
        <v>33</v>
      </c>
      <c r="C60" s="28">
        <v>0</v>
      </c>
      <c r="D60" s="28"/>
      <c r="E60" s="28">
        <v>0</v>
      </c>
      <c r="F60" s="28"/>
    </row>
    <row r="61" spans="1:6" ht="10.9" customHeight="1" x14ac:dyDescent="0.2">
      <c r="A61" s="21"/>
      <c r="B61" s="18"/>
      <c r="C61" s="7"/>
      <c r="D61" s="7"/>
      <c r="E61" s="7"/>
      <c r="F61" s="7"/>
    </row>
    <row r="62" spans="1:6" ht="10.9" customHeight="1" x14ac:dyDescent="0.2">
      <c r="A62" s="21">
        <v>30500</v>
      </c>
      <c r="B62" s="18" t="s">
        <v>34</v>
      </c>
      <c r="C62" s="28">
        <v>500</v>
      </c>
      <c r="D62" s="28"/>
      <c r="E62" s="28">
        <v>550.42999999999995</v>
      </c>
      <c r="F62" s="28"/>
    </row>
    <row r="63" spans="1:6" ht="10.9" customHeight="1" x14ac:dyDescent="0.2">
      <c r="A63" s="21"/>
      <c r="B63" s="18"/>
      <c r="C63" s="7"/>
      <c r="D63" s="7"/>
      <c r="E63" s="7"/>
      <c r="F63" s="7"/>
    </row>
    <row r="64" spans="1:6" ht="15" customHeight="1" x14ac:dyDescent="0.2">
      <c r="A64" s="2">
        <v>30000</v>
      </c>
      <c r="B64" s="25" t="s">
        <v>35</v>
      </c>
      <c r="C64" s="11">
        <f>C54+C56+C58+C60+C62</f>
        <v>1077600</v>
      </c>
      <c r="D64" s="11">
        <f>D54+D56+D58+D60+D62</f>
        <v>0</v>
      </c>
      <c r="E64" s="11">
        <f>E54+E56+E58+E60+E62</f>
        <v>3241513.87</v>
      </c>
      <c r="F64" s="11">
        <f>F54+F56+F58+F60+F62</f>
        <v>0</v>
      </c>
    </row>
    <row r="65" spans="1:6" ht="10.9" customHeight="1" x14ac:dyDescent="0.2">
      <c r="A65" s="21"/>
      <c r="B65" s="18"/>
      <c r="C65" s="7"/>
      <c r="D65" s="7"/>
      <c r="E65" s="7"/>
      <c r="F65" s="7"/>
    </row>
    <row r="66" spans="1:6" ht="10.9" customHeight="1" x14ac:dyDescent="0.2">
      <c r="A66" s="23"/>
      <c r="B66" s="12"/>
      <c r="C66" s="38" t="s">
        <v>0</v>
      </c>
      <c r="D66" s="38"/>
      <c r="E66" s="38" t="s">
        <v>1</v>
      </c>
      <c r="F66" s="38"/>
    </row>
    <row r="67" spans="1:6" ht="10.9" customHeight="1" x14ac:dyDescent="0.2">
      <c r="A67" s="14"/>
      <c r="B67" s="13"/>
      <c r="C67" s="38"/>
      <c r="D67" s="38"/>
      <c r="E67" s="38"/>
      <c r="F67" s="38"/>
    </row>
    <row r="68" spans="1:6" ht="10.9" customHeight="1" x14ac:dyDescent="0.2">
      <c r="A68" s="14" t="s">
        <v>2</v>
      </c>
      <c r="B68" s="14" t="s">
        <v>6</v>
      </c>
      <c r="C68" s="15"/>
      <c r="D68" s="16" t="s">
        <v>4</v>
      </c>
      <c r="E68" s="15"/>
      <c r="F68" s="16" t="s">
        <v>4</v>
      </c>
    </row>
    <row r="69" spans="1:6" ht="12" customHeight="1" x14ac:dyDescent="0.2">
      <c r="A69" s="14" t="s">
        <v>3</v>
      </c>
      <c r="B69" s="13"/>
      <c r="C69" s="13"/>
      <c r="D69" s="14" t="s">
        <v>5</v>
      </c>
      <c r="E69" s="13"/>
      <c r="F69" s="14" t="s">
        <v>5</v>
      </c>
    </row>
    <row r="70" spans="1:6" ht="10.9" customHeight="1" x14ac:dyDescent="0.2">
      <c r="A70" s="24"/>
      <c r="B70" s="17"/>
      <c r="C70" s="17"/>
      <c r="D70" s="17"/>
      <c r="E70" s="17"/>
      <c r="F70" s="17"/>
    </row>
    <row r="71" spans="1:6" ht="10.9" customHeight="1" x14ac:dyDescent="0.2">
      <c r="A71" s="21"/>
      <c r="B71" s="18"/>
      <c r="C71" s="18"/>
      <c r="D71" s="18"/>
      <c r="E71" s="18"/>
      <c r="F71" s="18"/>
    </row>
    <row r="72" spans="1:6" ht="10.9" customHeight="1" x14ac:dyDescent="0.2">
      <c r="A72" s="22" t="s">
        <v>36</v>
      </c>
      <c r="B72" s="13" t="s">
        <v>37</v>
      </c>
      <c r="C72" s="7"/>
      <c r="D72" s="7"/>
      <c r="E72" s="7"/>
      <c r="F72" s="7"/>
    </row>
    <row r="73" spans="1:6" ht="10.9" customHeight="1" x14ac:dyDescent="0.2">
      <c r="A73" s="21"/>
      <c r="B73" s="18"/>
      <c r="C73" s="7"/>
      <c r="D73" s="7"/>
      <c r="E73" s="7"/>
      <c r="F73" s="7"/>
    </row>
    <row r="74" spans="1:6" ht="10.9" customHeight="1" x14ac:dyDescent="0.2">
      <c r="A74" s="21">
        <v>40100</v>
      </c>
      <c r="B74" s="18" t="s">
        <v>38</v>
      </c>
      <c r="C74" s="28">
        <v>0</v>
      </c>
      <c r="D74" s="28"/>
      <c r="E74" s="28">
        <v>0</v>
      </c>
      <c r="F74" s="28"/>
    </row>
    <row r="75" spans="1:6" ht="10.9" customHeight="1" x14ac:dyDescent="0.2">
      <c r="A75" s="21"/>
      <c r="B75" s="18"/>
      <c r="C75" s="7"/>
      <c r="D75" s="7"/>
      <c r="E75" s="7"/>
      <c r="F75" s="7"/>
    </row>
    <row r="76" spans="1:6" ht="10.9" customHeight="1" x14ac:dyDescent="0.2">
      <c r="A76" s="21">
        <v>40200</v>
      </c>
      <c r="B76" s="18" t="s">
        <v>39</v>
      </c>
      <c r="C76" s="28">
        <v>0</v>
      </c>
      <c r="D76" s="28"/>
      <c r="E76" s="28">
        <v>0</v>
      </c>
      <c r="F76" s="28"/>
    </row>
    <row r="77" spans="1:6" ht="10.9" customHeight="1" x14ac:dyDescent="0.2">
      <c r="A77" s="21"/>
      <c r="B77" s="18"/>
      <c r="C77" s="7"/>
      <c r="D77" s="7"/>
      <c r="E77" s="7"/>
      <c r="F77" s="7"/>
    </row>
    <row r="78" spans="1:6" ht="10.9" customHeight="1" x14ac:dyDescent="0.2">
      <c r="A78" s="21">
        <v>40300</v>
      </c>
      <c r="B78" s="18" t="s">
        <v>40</v>
      </c>
      <c r="C78" s="28">
        <v>0</v>
      </c>
      <c r="D78" s="28"/>
      <c r="E78" s="28">
        <v>0</v>
      </c>
      <c r="F78" s="28"/>
    </row>
    <row r="79" spans="1:6" ht="10.9" customHeight="1" x14ac:dyDescent="0.2">
      <c r="A79" s="21"/>
      <c r="B79" s="18"/>
      <c r="C79" s="7"/>
      <c r="D79" s="7"/>
      <c r="E79" s="7"/>
      <c r="F79" s="7"/>
    </row>
    <row r="80" spans="1:6" ht="10.9" customHeight="1" x14ac:dyDescent="0.2">
      <c r="A80" s="21">
        <v>40400</v>
      </c>
      <c r="B80" s="18" t="s">
        <v>41</v>
      </c>
      <c r="C80" s="28">
        <v>0</v>
      </c>
      <c r="D80" s="28"/>
      <c r="E80" s="28">
        <v>0</v>
      </c>
      <c r="F80" s="28"/>
    </row>
    <row r="81" spans="1:6" ht="10.9" customHeight="1" x14ac:dyDescent="0.2">
      <c r="A81" s="21"/>
      <c r="B81" s="18"/>
      <c r="C81" s="7"/>
      <c r="D81" s="7"/>
      <c r="E81" s="7"/>
      <c r="F81" s="7"/>
    </row>
    <row r="82" spans="1:6" ht="10.9" customHeight="1" x14ac:dyDescent="0.2">
      <c r="A82" s="21">
        <v>40500</v>
      </c>
      <c r="B82" s="18" t="s">
        <v>42</v>
      </c>
      <c r="C82" s="28">
        <v>0</v>
      </c>
      <c r="D82" s="28"/>
      <c r="E82" s="28">
        <v>0</v>
      </c>
      <c r="F82" s="28"/>
    </row>
    <row r="83" spans="1:6" ht="10.9" customHeight="1" x14ac:dyDescent="0.2">
      <c r="A83" s="21"/>
      <c r="B83" s="18"/>
      <c r="C83" s="7"/>
      <c r="D83" s="7"/>
      <c r="E83" s="7"/>
      <c r="F83" s="7"/>
    </row>
    <row r="84" spans="1:6" ht="15" customHeight="1" x14ac:dyDescent="0.2">
      <c r="A84" s="2">
        <v>40000</v>
      </c>
      <c r="B84" s="25" t="s">
        <v>43</v>
      </c>
      <c r="C84" s="11">
        <f>C74+C76+C78+C80+C82</f>
        <v>0</v>
      </c>
      <c r="D84" s="11">
        <f>D74+D76+D78+D80+D82</f>
        <v>0</v>
      </c>
      <c r="E84" s="11">
        <f>E74+E76+E78+E80+E82</f>
        <v>0</v>
      </c>
      <c r="F84" s="11">
        <f>F74+F76+F78+F80+F82</f>
        <v>0</v>
      </c>
    </row>
    <row r="85" spans="1:6" ht="10.9" customHeight="1" x14ac:dyDescent="0.2">
      <c r="A85" s="21"/>
      <c r="B85" s="18"/>
      <c r="C85" s="7"/>
      <c r="D85" s="7"/>
      <c r="E85" s="7"/>
      <c r="F85" s="7"/>
    </row>
    <row r="86" spans="1:6" ht="10.9" customHeight="1" x14ac:dyDescent="0.2">
      <c r="A86" s="22" t="s">
        <v>44</v>
      </c>
      <c r="B86" s="13" t="s">
        <v>45</v>
      </c>
      <c r="C86" s="7"/>
      <c r="D86" s="7"/>
      <c r="E86" s="7"/>
      <c r="F86" s="7"/>
    </row>
    <row r="87" spans="1:6" ht="10.9" customHeight="1" x14ac:dyDescent="0.2">
      <c r="A87" s="21"/>
      <c r="B87" s="18"/>
      <c r="C87" s="7"/>
      <c r="D87" s="7"/>
      <c r="E87" s="7"/>
      <c r="F87" s="7"/>
    </row>
    <row r="88" spans="1:6" ht="10.9" customHeight="1" x14ac:dyDescent="0.2">
      <c r="A88" s="21">
        <v>50100</v>
      </c>
      <c r="B88" s="18" t="s">
        <v>46</v>
      </c>
      <c r="C88" s="28">
        <v>0</v>
      </c>
      <c r="D88" s="28"/>
      <c r="E88" s="28">
        <v>0</v>
      </c>
      <c r="F88" s="28"/>
    </row>
    <row r="89" spans="1:6" ht="10.9" customHeight="1" x14ac:dyDescent="0.2">
      <c r="A89" s="21"/>
      <c r="B89" s="18"/>
      <c r="C89" s="7"/>
      <c r="D89" s="7"/>
      <c r="E89" s="7"/>
      <c r="F89" s="7"/>
    </row>
    <row r="90" spans="1:6" ht="10.9" customHeight="1" x14ac:dyDescent="0.2">
      <c r="A90" s="21">
        <v>50200</v>
      </c>
      <c r="B90" s="18" t="s">
        <v>47</v>
      </c>
      <c r="C90" s="28">
        <v>0</v>
      </c>
      <c r="D90" s="28"/>
      <c r="E90" s="28">
        <v>0</v>
      </c>
      <c r="F90" s="28"/>
    </row>
    <row r="91" spans="1:6" ht="10.9" customHeight="1" x14ac:dyDescent="0.2">
      <c r="A91" s="21"/>
      <c r="B91" s="18"/>
      <c r="C91" s="7"/>
      <c r="D91" s="7"/>
      <c r="E91" s="7"/>
      <c r="F91" s="7"/>
    </row>
    <row r="92" spans="1:6" ht="10.9" customHeight="1" x14ac:dyDescent="0.2">
      <c r="A92" s="21">
        <v>50300</v>
      </c>
      <c r="B92" s="18" t="s">
        <v>48</v>
      </c>
      <c r="C92" s="28">
        <v>0</v>
      </c>
      <c r="D92" s="28"/>
      <c r="E92" s="28">
        <v>0</v>
      </c>
      <c r="F92" s="28"/>
    </row>
    <row r="93" spans="1:6" ht="10.9" customHeight="1" x14ac:dyDescent="0.2">
      <c r="A93" s="21"/>
      <c r="B93" s="18"/>
      <c r="C93" s="7"/>
      <c r="D93" s="7"/>
      <c r="E93" s="7"/>
      <c r="F93" s="7"/>
    </row>
    <row r="94" spans="1:6" ht="10.9" customHeight="1" x14ac:dyDescent="0.2">
      <c r="A94" s="21">
        <v>50400</v>
      </c>
      <c r="B94" s="18" t="s">
        <v>49</v>
      </c>
      <c r="C94" s="28">
        <v>0</v>
      </c>
      <c r="D94" s="28"/>
      <c r="E94" s="28">
        <v>0</v>
      </c>
      <c r="F94" s="28"/>
    </row>
    <row r="95" spans="1:6" ht="10.9" customHeight="1" x14ac:dyDescent="0.2">
      <c r="A95" s="21"/>
      <c r="B95" s="18"/>
      <c r="C95" s="7"/>
      <c r="D95" s="7"/>
      <c r="E95" s="7"/>
      <c r="F95" s="7"/>
    </row>
    <row r="96" spans="1:6" ht="15" customHeight="1" x14ac:dyDescent="0.2">
      <c r="A96" s="2">
        <v>50000</v>
      </c>
      <c r="B96" s="25" t="s">
        <v>50</v>
      </c>
      <c r="C96" s="11">
        <f>C88+C90+C92+C94</f>
        <v>0</v>
      </c>
      <c r="D96" s="11">
        <f>D88+D90+D92+D94</f>
        <v>0</v>
      </c>
      <c r="E96" s="11">
        <f>E88+E90+E92+E94</f>
        <v>0</v>
      </c>
      <c r="F96" s="11">
        <f>F88+F90+F92+F94</f>
        <v>0</v>
      </c>
    </row>
    <row r="97" spans="1:6" ht="10.9" customHeight="1" x14ac:dyDescent="0.2">
      <c r="A97" s="21"/>
      <c r="B97" s="18"/>
      <c r="C97" s="7"/>
      <c r="D97" s="7"/>
      <c r="E97" s="7"/>
      <c r="F97" s="7"/>
    </row>
    <row r="98" spans="1:6" ht="10.9" customHeight="1" x14ac:dyDescent="0.2">
      <c r="A98" s="22" t="s">
        <v>51</v>
      </c>
      <c r="B98" s="13" t="s">
        <v>52</v>
      </c>
      <c r="C98" s="7"/>
      <c r="D98" s="7"/>
      <c r="E98" s="7"/>
      <c r="F98" s="7"/>
    </row>
    <row r="99" spans="1:6" ht="10.9" customHeight="1" x14ac:dyDescent="0.2">
      <c r="A99" s="21"/>
      <c r="B99" s="18"/>
      <c r="C99" s="7"/>
      <c r="D99" s="7"/>
      <c r="E99" s="7"/>
      <c r="F99" s="7"/>
    </row>
    <row r="100" spans="1:6" ht="10.9" customHeight="1" x14ac:dyDescent="0.2">
      <c r="A100" s="21">
        <v>60100</v>
      </c>
      <c r="B100" s="18" t="s">
        <v>53</v>
      </c>
      <c r="C100" s="28">
        <v>0</v>
      </c>
      <c r="D100" s="28"/>
      <c r="E100" s="28">
        <v>0</v>
      </c>
      <c r="F100" s="28"/>
    </row>
    <row r="101" spans="1:6" ht="10.9" customHeight="1" x14ac:dyDescent="0.2">
      <c r="A101" s="21"/>
      <c r="B101" s="18"/>
      <c r="C101" s="7"/>
      <c r="D101" s="7"/>
      <c r="E101" s="7"/>
      <c r="F101" s="7"/>
    </row>
    <row r="102" spans="1:6" ht="10.9" customHeight="1" x14ac:dyDescent="0.2">
      <c r="A102" s="21">
        <v>60200</v>
      </c>
      <c r="B102" s="18" t="s">
        <v>54</v>
      </c>
      <c r="C102" s="28">
        <v>0</v>
      </c>
      <c r="D102" s="28"/>
      <c r="E102" s="28">
        <v>0</v>
      </c>
      <c r="F102" s="28"/>
    </row>
    <row r="103" spans="1:6" ht="10.9" customHeight="1" x14ac:dyDescent="0.2">
      <c r="A103" s="21"/>
      <c r="B103" s="18"/>
      <c r="C103" s="7"/>
      <c r="D103" s="7"/>
      <c r="E103" s="7"/>
      <c r="F103" s="7"/>
    </row>
    <row r="104" spans="1:6" ht="10.9" customHeight="1" x14ac:dyDescent="0.2">
      <c r="A104" s="21">
        <v>60300</v>
      </c>
      <c r="B104" s="18" t="s">
        <v>55</v>
      </c>
      <c r="C104" s="28">
        <v>0</v>
      </c>
      <c r="D104" s="28"/>
      <c r="E104" s="28">
        <v>0</v>
      </c>
      <c r="F104" s="28"/>
    </row>
    <row r="105" spans="1:6" ht="10.9" customHeight="1" x14ac:dyDescent="0.2">
      <c r="A105" s="21"/>
      <c r="B105" s="18"/>
      <c r="C105" s="7"/>
      <c r="D105" s="7"/>
      <c r="E105" s="7"/>
      <c r="F105" s="7"/>
    </row>
    <row r="106" spans="1:6" ht="10.9" customHeight="1" x14ac:dyDescent="0.2">
      <c r="A106" s="21">
        <v>60400</v>
      </c>
      <c r="B106" s="18" t="s">
        <v>56</v>
      </c>
      <c r="C106" s="28">
        <v>0</v>
      </c>
      <c r="D106" s="28"/>
      <c r="E106" s="28">
        <v>0</v>
      </c>
      <c r="F106" s="28"/>
    </row>
    <row r="107" spans="1:6" ht="10.9" customHeight="1" x14ac:dyDescent="0.2">
      <c r="A107" s="21"/>
      <c r="B107" s="18"/>
      <c r="C107" s="7"/>
      <c r="D107" s="7"/>
      <c r="E107" s="7"/>
      <c r="F107" s="7"/>
    </row>
    <row r="108" spans="1:6" ht="15" customHeight="1" x14ac:dyDescent="0.2">
      <c r="A108" s="2">
        <v>60000</v>
      </c>
      <c r="B108" s="25" t="s">
        <v>57</v>
      </c>
      <c r="C108" s="11">
        <f>C100+C102+C104+C106</f>
        <v>0</v>
      </c>
      <c r="D108" s="11">
        <f>D100+D102+D104+D106</f>
        <v>0</v>
      </c>
      <c r="E108" s="11">
        <f>E100+E102+E104+E106</f>
        <v>0</v>
      </c>
      <c r="F108" s="11">
        <f>F100+F102+F104+F106</f>
        <v>0</v>
      </c>
    </row>
    <row r="109" spans="1:6" ht="10.9" customHeight="1" x14ac:dyDescent="0.2">
      <c r="A109" s="21"/>
      <c r="B109" s="18"/>
      <c r="C109" s="7"/>
      <c r="D109" s="7"/>
      <c r="E109" s="7"/>
      <c r="F109" s="7"/>
    </row>
    <row r="110" spans="1:6" ht="10.9" customHeight="1" x14ac:dyDescent="0.2">
      <c r="A110" s="22" t="s">
        <v>58</v>
      </c>
      <c r="B110" s="13" t="s">
        <v>59</v>
      </c>
      <c r="C110" s="7"/>
      <c r="D110" s="7"/>
      <c r="E110" s="7"/>
      <c r="F110" s="7"/>
    </row>
    <row r="111" spans="1:6" ht="10.9" customHeight="1" x14ac:dyDescent="0.2">
      <c r="A111" s="21"/>
      <c r="B111" s="18"/>
      <c r="C111" s="7"/>
      <c r="D111" s="7"/>
      <c r="E111" s="7"/>
      <c r="F111" s="7"/>
    </row>
    <row r="112" spans="1:6" ht="10.9" customHeight="1" x14ac:dyDescent="0.2">
      <c r="A112" s="21">
        <v>70100</v>
      </c>
      <c r="B112" s="18" t="s">
        <v>60</v>
      </c>
      <c r="C112" s="28">
        <v>500000</v>
      </c>
      <c r="D112" s="28"/>
      <c r="E112" s="28">
        <v>500000</v>
      </c>
      <c r="F112" s="28"/>
    </row>
    <row r="113" spans="1:6" ht="10.9" customHeight="1" x14ac:dyDescent="0.2">
      <c r="A113" s="21"/>
      <c r="B113" s="18"/>
      <c r="C113" s="7"/>
      <c r="D113" s="7"/>
      <c r="E113" s="7"/>
      <c r="F113" s="7"/>
    </row>
    <row r="114" spans="1:6" ht="15" customHeight="1" x14ac:dyDescent="0.2">
      <c r="A114" s="2">
        <v>70000</v>
      </c>
      <c r="B114" s="25" t="s">
        <v>61</v>
      </c>
      <c r="C114" s="11">
        <f>C112</f>
        <v>500000</v>
      </c>
      <c r="D114" s="11">
        <f>D112</f>
        <v>0</v>
      </c>
      <c r="E114" s="11">
        <f>E112</f>
        <v>500000</v>
      </c>
      <c r="F114" s="11">
        <f>F112</f>
        <v>0</v>
      </c>
    </row>
    <row r="115" spans="1:6" ht="10.9" customHeight="1" x14ac:dyDescent="0.2">
      <c r="A115" s="21"/>
      <c r="B115" s="18"/>
      <c r="C115" s="7"/>
      <c r="D115" s="7"/>
      <c r="E115" s="7"/>
      <c r="F115" s="7"/>
    </row>
    <row r="116" spans="1:6" ht="10.9" customHeight="1" x14ac:dyDescent="0.2">
      <c r="A116" s="22" t="s">
        <v>62</v>
      </c>
      <c r="B116" s="13" t="s">
        <v>63</v>
      </c>
      <c r="C116" s="7"/>
      <c r="D116" s="7"/>
      <c r="E116" s="7"/>
      <c r="F116" s="7"/>
    </row>
    <row r="117" spans="1:6" ht="10.9" customHeight="1" x14ac:dyDescent="0.2">
      <c r="A117" s="21"/>
      <c r="B117" s="18"/>
      <c r="C117" s="7"/>
      <c r="D117" s="7"/>
      <c r="E117" s="7"/>
      <c r="F117" s="7"/>
    </row>
    <row r="118" spans="1:6" ht="10.9" customHeight="1" x14ac:dyDescent="0.2">
      <c r="A118" s="21">
        <v>90100</v>
      </c>
      <c r="B118" s="18" t="s">
        <v>64</v>
      </c>
      <c r="C118" s="28">
        <v>2060000</v>
      </c>
      <c r="D118" s="28"/>
      <c r="E118" s="28">
        <v>2845911.59</v>
      </c>
      <c r="F118" s="28"/>
    </row>
    <row r="119" spans="1:6" ht="10.9" customHeight="1" x14ac:dyDescent="0.2">
      <c r="A119" s="21"/>
      <c r="B119" s="18"/>
      <c r="C119" s="7"/>
      <c r="D119" s="7"/>
      <c r="E119" s="7"/>
      <c r="F119" s="7"/>
    </row>
    <row r="120" spans="1:6" ht="10.9" customHeight="1" x14ac:dyDescent="0.2">
      <c r="A120" s="21">
        <v>90200</v>
      </c>
      <c r="B120" s="18" t="s">
        <v>65</v>
      </c>
      <c r="C120" s="28">
        <v>0</v>
      </c>
      <c r="D120" s="28"/>
      <c r="E120" s="28">
        <v>0</v>
      </c>
      <c r="F120" s="28"/>
    </row>
    <row r="121" spans="1:6" ht="10.9" customHeight="1" x14ac:dyDescent="0.2">
      <c r="A121" s="21"/>
      <c r="B121" s="18"/>
      <c r="C121" s="7"/>
      <c r="D121" s="7"/>
      <c r="E121" s="7"/>
      <c r="F121" s="7"/>
    </row>
    <row r="122" spans="1:6" ht="15" customHeight="1" x14ac:dyDescent="0.2">
      <c r="A122" s="2">
        <v>90000</v>
      </c>
      <c r="B122" s="25" t="s">
        <v>66</v>
      </c>
      <c r="C122" s="11">
        <f>C118+C120</f>
        <v>2060000</v>
      </c>
      <c r="D122" s="11">
        <f>D118+D120</f>
        <v>0</v>
      </c>
      <c r="E122" s="11">
        <f>E118+E120</f>
        <v>2845911.59</v>
      </c>
      <c r="F122" s="11">
        <f>F118+F120</f>
        <v>0</v>
      </c>
    </row>
    <row r="123" spans="1:6" ht="15" customHeight="1" x14ac:dyDescent="0.2">
      <c r="A123" s="38" t="s">
        <v>67</v>
      </c>
      <c r="B123" s="38"/>
      <c r="C123" s="11">
        <f>C36+C50+C64+C84+C96+C108+C114+C122</f>
        <v>9140290</v>
      </c>
      <c r="D123" s="11">
        <f>D36+D50+D64+D84+D96+D108+D114+D122</f>
        <v>0</v>
      </c>
      <c r="E123" s="11">
        <f>E36+E50+E64+E84+E96+E108+E114+E122</f>
        <v>14132284.52</v>
      </c>
      <c r="F123" s="11">
        <f>F36+F50+F64+F84+F96+F108+F114+F122</f>
        <v>0</v>
      </c>
    </row>
    <row r="124" spans="1:6" ht="15" customHeight="1" x14ac:dyDescent="0.2">
      <c r="A124" s="39" t="s">
        <v>68</v>
      </c>
      <c r="B124" s="39"/>
      <c r="C124" s="11">
        <f>C14+C16+C18+C123</f>
        <v>9140290</v>
      </c>
      <c r="D124" s="11">
        <f>D14+D16+D18+D123</f>
        <v>0</v>
      </c>
      <c r="E124" s="11">
        <f>E20+E123</f>
        <v>15839512.799999999</v>
      </c>
      <c r="F124" s="11">
        <f>F20+F123</f>
        <v>0</v>
      </c>
    </row>
    <row r="125" spans="1:6" ht="10.9" customHeight="1" x14ac:dyDescent="0.2">
      <c r="B125" s="4"/>
    </row>
  </sheetData>
  <sheetProtection password="ED7C" sheet="1"/>
  <mergeCells count="13">
    <mergeCell ref="C9:D10"/>
    <mergeCell ref="E9:F10"/>
    <mergeCell ref="A123:B123"/>
    <mergeCell ref="A124:B124"/>
    <mergeCell ref="C66:D67"/>
    <mergeCell ref="E66:F67"/>
    <mergeCell ref="A2:F2"/>
    <mergeCell ref="A5:F5"/>
    <mergeCell ref="A3:F3"/>
    <mergeCell ref="A4:F4"/>
    <mergeCell ref="A8:F8"/>
    <mergeCell ref="A7:F7"/>
    <mergeCell ref="A6:F6"/>
  </mergeCells>
  <pageMargins left="0.25" right="0.25" top="0.75" bottom="0.75" header="0.3" footer="0.3"/>
  <pageSetup paperSize="9" scale="77" orientation="portrait" verticalDpi="0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1"/>
  <sheetViews>
    <sheetView zoomScale="130" zoomScaleNormal="130" workbookViewId="0"/>
  </sheetViews>
  <sheetFormatPr defaultColWidth="8.85546875" defaultRowHeight="8.25" x14ac:dyDescent="0.15"/>
  <cols>
    <col min="1" max="1" width="7.7109375" style="41" customWidth="1"/>
    <col min="2" max="4" width="6.5703125" style="41" customWidth="1"/>
    <col min="5" max="5" width="14.85546875" style="41" customWidth="1"/>
    <col min="6" max="6" width="9.42578125" style="41" customWidth="1"/>
    <col min="7" max="7" width="8.5703125" style="41" bestFit="1" customWidth="1"/>
    <col min="8" max="8" width="9" style="41" customWidth="1"/>
    <col min="9" max="9" width="9.5703125" style="41" customWidth="1"/>
    <col min="10" max="10" width="8.85546875" style="41"/>
    <col min="11" max="11" width="8.42578125" style="41" customWidth="1"/>
    <col min="12" max="12" width="9.7109375" style="41" customWidth="1"/>
    <col min="13" max="13" width="8.85546875" style="41"/>
    <col min="14" max="14" width="8.7109375" style="41" customWidth="1"/>
    <col min="15" max="15" width="7.28515625" style="41" bestFit="1" customWidth="1"/>
    <col min="16" max="16" width="8.85546875" style="41"/>
    <col min="17" max="17" width="7.28515625" style="41" customWidth="1"/>
    <col min="18" max="18" width="8.85546875" style="41" customWidth="1"/>
    <col min="19" max="19" width="8.85546875" style="41"/>
    <col min="20" max="20" width="10.42578125" style="41" customWidth="1"/>
    <col min="21" max="16384" width="8.85546875" style="41"/>
  </cols>
  <sheetData>
    <row r="1" spans="1:20" x14ac:dyDescent="0.15">
      <c r="A1" s="40" t="s">
        <v>75</v>
      </c>
    </row>
    <row r="2" spans="1:20" x14ac:dyDescent="0.15">
      <c r="A2" s="40" t="s">
        <v>74</v>
      </c>
    </row>
    <row r="4" spans="1:20" ht="14.45" customHeight="1" x14ac:dyDescent="0.15">
      <c r="A4" s="42"/>
      <c r="B4" s="43"/>
      <c r="C4" s="43"/>
      <c r="D4" s="43"/>
      <c r="E4" s="44"/>
      <c r="F4" s="45">
        <v>1</v>
      </c>
      <c r="G4" s="46"/>
      <c r="H4" s="47"/>
      <c r="I4" s="45">
        <v>2</v>
      </c>
      <c r="J4" s="46"/>
      <c r="K4" s="47"/>
      <c r="L4" s="45">
        <v>3</v>
      </c>
      <c r="M4" s="46"/>
      <c r="N4" s="47"/>
      <c r="O4" s="45">
        <v>4</v>
      </c>
      <c r="P4" s="46"/>
      <c r="Q4" s="47"/>
      <c r="R4" s="45">
        <v>5</v>
      </c>
      <c r="S4" s="46"/>
      <c r="T4" s="47"/>
    </row>
    <row r="5" spans="1:20" ht="31.15" customHeight="1" x14ac:dyDescent="0.15">
      <c r="A5" s="48" t="s">
        <v>76</v>
      </c>
      <c r="B5" s="49"/>
      <c r="C5" s="49"/>
      <c r="D5" s="49"/>
      <c r="E5" s="50"/>
      <c r="F5" s="51" t="s">
        <v>77</v>
      </c>
      <c r="G5" s="52"/>
      <c r="H5" s="53"/>
      <c r="I5" s="51" t="s">
        <v>78</v>
      </c>
      <c r="J5" s="52"/>
      <c r="K5" s="53"/>
      <c r="L5" s="51" t="s">
        <v>79</v>
      </c>
      <c r="M5" s="52"/>
      <c r="N5" s="53"/>
      <c r="O5" s="51" t="s">
        <v>80</v>
      </c>
      <c r="P5" s="52"/>
      <c r="Q5" s="53"/>
      <c r="R5" s="51" t="s">
        <v>81</v>
      </c>
      <c r="S5" s="52"/>
      <c r="T5" s="53"/>
    </row>
    <row r="6" spans="1:20" x14ac:dyDescent="0.15">
      <c r="A6" s="54"/>
      <c r="C6" s="55"/>
      <c r="D6" s="55"/>
      <c r="E6" s="56"/>
      <c r="F6" s="57" t="s">
        <v>82</v>
      </c>
      <c r="G6" s="58"/>
      <c r="H6" s="59" t="s">
        <v>83</v>
      </c>
      <c r="I6" s="57" t="s">
        <v>82</v>
      </c>
      <c r="J6" s="58"/>
      <c r="K6" s="59" t="s">
        <v>83</v>
      </c>
      <c r="L6" s="57" t="s">
        <v>82</v>
      </c>
      <c r="M6" s="58"/>
      <c r="N6" s="59" t="s">
        <v>83</v>
      </c>
      <c r="O6" s="57" t="s">
        <v>82</v>
      </c>
      <c r="P6" s="58"/>
      <c r="Q6" s="59" t="s">
        <v>83</v>
      </c>
      <c r="R6" s="57" t="s">
        <v>82</v>
      </c>
      <c r="S6" s="58"/>
      <c r="T6" s="59" t="s">
        <v>83</v>
      </c>
    </row>
    <row r="7" spans="1:20" ht="24.75" x14ac:dyDescent="0.15">
      <c r="A7" s="60"/>
      <c r="B7" s="61"/>
      <c r="C7" s="61"/>
      <c r="D7" s="61"/>
      <c r="E7" s="62"/>
      <c r="F7" s="44"/>
      <c r="G7" s="63" t="s">
        <v>84</v>
      </c>
      <c r="H7" s="64"/>
      <c r="I7" s="44"/>
      <c r="J7" s="63" t="s">
        <v>84</v>
      </c>
      <c r="K7" s="64"/>
      <c r="L7" s="44"/>
      <c r="M7" s="63" t="s">
        <v>84</v>
      </c>
      <c r="N7" s="64"/>
      <c r="O7" s="44"/>
      <c r="P7" s="63" t="s">
        <v>84</v>
      </c>
      <c r="Q7" s="64"/>
      <c r="R7" s="44"/>
      <c r="S7" s="63" t="s">
        <v>84</v>
      </c>
      <c r="T7" s="64"/>
    </row>
    <row r="8" spans="1:20" ht="15" customHeight="1" x14ac:dyDescent="0.15">
      <c r="A8" s="65"/>
      <c r="B8" s="51" t="s">
        <v>85</v>
      </c>
      <c r="C8" s="52"/>
      <c r="D8" s="52"/>
      <c r="E8" s="53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</row>
    <row r="9" spans="1:20" x14ac:dyDescent="0.15">
      <c r="A9" s="69"/>
      <c r="B9" s="70" t="s">
        <v>86</v>
      </c>
      <c r="C9" s="43"/>
      <c r="D9" s="43"/>
      <c r="E9" s="4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x14ac:dyDescent="0.15">
      <c r="A10" s="72">
        <v>101</v>
      </c>
      <c r="B10" s="54" t="s">
        <v>87</v>
      </c>
      <c r="C10" s="55"/>
      <c r="D10" s="55"/>
      <c r="E10" s="56"/>
      <c r="F10" s="73">
        <v>3612341</v>
      </c>
      <c r="G10" s="73">
        <v>0</v>
      </c>
      <c r="H10" s="73">
        <v>4633238.3600000003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</row>
    <row r="11" spans="1:20" x14ac:dyDescent="0.15">
      <c r="A11" s="72">
        <v>102</v>
      </c>
      <c r="B11" s="54" t="s">
        <v>88</v>
      </c>
      <c r="C11" s="55"/>
      <c r="D11" s="55"/>
      <c r="E11" s="56"/>
      <c r="F11" s="73">
        <v>368843</v>
      </c>
      <c r="G11" s="73">
        <v>0</v>
      </c>
      <c r="H11" s="73">
        <v>440842.83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</row>
    <row r="12" spans="1:20" x14ac:dyDescent="0.15">
      <c r="A12" s="72">
        <v>103</v>
      </c>
      <c r="B12" s="54" t="s">
        <v>89</v>
      </c>
      <c r="C12" s="55"/>
      <c r="D12" s="55"/>
      <c r="E12" s="56"/>
      <c r="F12" s="73">
        <v>2382506</v>
      </c>
      <c r="G12" s="73">
        <v>0</v>
      </c>
      <c r="H12" s="73">
        <v>3481607.57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</row>
    <row r="13" spans="1:20" x14ac:dyDescent="0.15">
      <c r="A13" s="72">
        <v>104</v>
      </c>
      <c r="B13" s="54" t="s">
        <v>90</v>
      </c>
      <c r="C13" s="55"/>
      <c r="D13" s="55"/>
      <c r="E13" s="56"/>
      <c r="F13" s="73">
        <v>65100</v>
      </c>
      <c r="G13" s="73">
        <v>0</v>
      </c>
      <c r="H13" s="73">
        <v>366380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</row>
    <row r="14" spans="1:20" x14ac:dyDescent="0.15">
      <c r="A14" s="72">
        <v>105</v>
      </c>
      <c r="B14" s="54" t="s">
        <v>91</v>
      </c>
      <c r="C14" s="55"/>
      <c r="D14" s="55"/>
      <c r="E14" s="56"/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</row>
    <row r="15" spans="1:20" x14ac:dyDescent="0.15">
      <c r="A15" s="72">
        <v>106</v>
      </c>
      <c r="B15" s="54" t="s">
        <v>92</v>
      </c>
      <c r="C15" s="55"/>
      <c r="D15" s="55"/>
      <c r="E15" s="56"/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</row>
    <row r="16" spans="1:20" x14ac:dyDescent="0.15">
      <c r="A16" s="72">
        <v>107</v>
      </c>
      <c r="B16" s="54" t="s">
        <v>93</v>
      </c>
      <c r="C16" s="55"/>
      <c r="D16" s="55"/>
      <c r="E16" s="56"/>
      <c r="F16" s="73">
        <v>2500</v>
      </c>
      <c r="G16" s="73">
        <v>0</v>
      </c>
      <c r="H16" s="73">
        <v>2500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</row>
    <row r="17" spans="1:20" x14ac:dyDescent="0.15">
      <c r="A17" s="72">
        <v>108</v>
      </c>
      <c r="B17" s="54" t="s">
        <v>94</v>
      </c>
      <c r="C17" s="55"/>
      <c r="D17" s="55"/>
      <c r="E17" s="56"/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</row>
    <row r="18" spans="1:20" x14ac:dyDescent="0.15">
      <c r="A18" s="72">
        <v>109</v>
      </c>
      <c r="B18" s="54" t="s">
        <v>95</v>
      </c>
      <c r="C18" s="55"/>
      <c r="D18" s="55"/>
      <c r="E18" s="56"/>
      <c r="F18" s="73">
        <v>45000</v>
      </c>
      <c r="G18" s="73">
        <v>0</v>
      </c>
      <c r="H18" s="73">
        <v>79171.12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</row>
    <row r="19" spans="1:20" x14ac:dyDescent="0.15">
      <c r="A19" s="72">
        <v>110</v>
      </c>
      <c r="B19" s="54" t="s">
        <v>96</v>
      </c>
      <c r="C19" s="55"/>
      <c r="D19" s="55"/>
      <c r="E19" s="56"/>
      <c r="F19" s="73">
        <v>14000</v>
      </c>
      <c r="G19" s="73">
        <v>0</v>
      </c>
      <c r="H19" s="73">
        <v>14300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</row>
    <row r="20" spans="1:20" x14ac:dyDescent="0.15">
      <c r="A20" s="69">
        <v>100</v>
      </c>
      <c r="B20" s="74" t="s">
        <v>97</v>
      </c>
      <c r="C20" s="75"/>
      <c r="D20" s="55"/>
      <c r="E20" s="56"/>
      <c r="F20" s="73">
        <f>SUM(F10:F19)</f>
        <v>6490290</v>
      </c>
      <c r="G20" s="73">
        <f t="shared" ref="G20:T20" si="0">SUM(G10:G19)</f>
        <v>0</v>
      </c>
      <c r="H20" s="73">
        <f t="shared" si="0"/>
        <v>9018039.879999999</v>
      </c>
      <c r="I20" s="73">
        <f t="shared" si="0"/>
        <v>0</v>
      </c>
      <c r="J20" s="73">
        <f t="shared" si="0"/>
        <v>0</v>
      </c>
      <c r="K20" s="73">
        <f t="shared" si="0"/>
        <v>0</v>
      </c>
      <c r="L20" s="73">
        <f t="shared" si="0"/>
        <v>0</v>
      </c>
      <c r="M20" s="73">
        <f t="shared" si="0"/>
        <v>0</v>
      </c>
      <c r="N20" s="73">
        <f t="shared" si="0"/>
        <v>0</v>
      </c>
      <c r="O20" s="73">
        <f t="shared" si="0"/>
        <v>0</v>
      </c>
      <c r="P20" s="73">
        <f t="shared" si="0"/>
        <v>0</v>
      </c>
      <c r="Q20" s="73">
        <f t="shared" si="0"/>
        <v>0</v>
      </c>
      <c r="R20" s="73">
        <f t="shared" si="0"/>
        <v>0</v>
      </c>
      <c r="S20" s="73">
        <f t="shared" si="0"/>
        <v>0</v>
      </c>
      <c r="T20" s="73">
        <f t="shared" si="0"/>
        <v>0</v>
      </c>
    </row>
    <row r="21" spans="1:20" x14ac:dyDescent="0.15">
      <c r="A21" s="72"/>
      <c r="B21" s="54"/>
      <c r="C21" s="55"/>
      <c r="D21" s="55"/>
      <c r="E21" s="56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1:20" x14ac:dyDescent="0.15">
      <c r="A22" s="72"/>
      <c r="B22" s="74" t="s">
        <v>98</v>
      </c>
      <c r="C22" s="55"/>
      <c r="D22" s="55"/>
      <c r="E22" s="56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1:20" x14ac:dyDescent="0.15">
      <c r="A23" s="72">
        <v>201</v>
      </c>
      <c r="B23" s="54" t="s">
        <v>99</v>
      </c>
      <c r="C23" s="55"/>
      <c r="D23" s="55"/>
      <c r="E23" s="56"/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</row>
    <row r="24" spans="1:20" x14ac:dyDescent="0.15">
      <c r="A24" s="72">
        <v>202</v>
      </c>
      <c r="B24" s="54" t="s">
        <v>100</v>
      </c>
      <c r="C24" s="55"/>
      <c r="D24" s="55"/>
      <c r="E24" s="56"/>
      <c r="F24" s="73">
        <v>40000</v>
      </c>
      <c r="G24" s="73">
        <v>0</v>
      </c>
      <c r="H24" s="73">
        <v>50956.21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</row>
    <row r="25" spans="1:20" x14ac:dyDescent="0.15">
      <c r="A25" s="72">
        <v>203</v>
      </c>
      <c r="B25" s="54" t="s">
        <v>101</v>
      </c>
      <c r="C25" s="55"/>
      <c r="D25" s="55"/>
      <c r="E25" s="56"/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</row>
    <row r="26" spans="1:20" x14ac:dyDescent="0.15">
      <c r="A26" s="72">
        <v>204</v>
      </c>
      <c r="B26" s="54" t="s">
        <v>102</v>
      </c>
      <c r="C26" s="55"/>
      <c r="D26" s="55"/>
      <c r="E26" s="56"/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</row>
    <row r="27" spans="1:20" x14ac:dyDescent="0.15">
      <c r="A27" s="72">
        <v>205</v>
      </c>
      <c r="B27" s="54" t="s">
        <v>103</v>
      </c>
      <c r="C27" s="55"/>
      <c r="D27" s="55"/>
      <c r="E27" s="56"/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</row>
    <row r="28" spans="1:20" x14ac:dyDescent="0.15">
      <c r="A28" s="69">
        <v>200</v>
      </c>
      <c r="B28" s="74" t="s">
        <v>104</v>
      </c>
      <c r="C28" s="75"/>
      <c r="D28" s="55"/>
      <c r="E28" s="56"/>
      <c r="F28" s="73">
        <f>SUM(F23:F27)</f>
        <v>40000</v>
      </c>
      <c r="G28" s="73">
        <f t="shared" ref="G28:T28" si="1">SUM(G23:G27)</f>
        <v>0</v>
      </c>
      <c r="H28" s="73">
        <f t="shared" si="1"/>
        <v>50956.21</v>
      </c>
      <c r="I28" s="73">
        <f t="shared" si="1"/>
        <v>0</v>
      </c>
      <c r="J28" s="73">
        <f t="shared" si="1"/>
        <v>0</v>
      </c>
      <c r="K28" s="73">
        <f t="shared" si="1"/>
        <v>0</v>
      </c>
      <c r="L28" s="73">
        <f t="shared" si="1"/>
        <v>0</v>
      </c>
      <c r="M28" s="73">
        <f t="shared" si="1"/>
        <v>0</v>
      </c>
      <c r="N28" s="73">
        <f t="shared" si="1"/>
        <v>0</v>
      </c>
      <c r="O28" s="73">
        <f t="shared" si="1"/>
        <v>0</v>
      </c>
      <c r="P28" s="73">
        <f t="shared" si="1"/>
        <v>0</v>
      </c>
      <c r="Q28" s="73">
        <f t="shared" si="1"/>
        <v>0</v>
      </c>
      <c r="R28" s="73">
        <f t="shared" si="1"/>
        <v>0</v>
      </c>
      <c r="S28" s="73">
        <f t="shared" si="1"/>
        <v>0</v>
      </c>
      <c r="T28" s="73">
        <f t="shared" si="1"/>
        <v>0</v>
      </c>
    </row>
    <row r="29" spans="1:20" x14ac:dyDescent="0.15">
      <c r="A29" s="72"/>
      <c r="B29" s="54"/>
      <c r="C29" s="55"/>
      <c r="D29" s="55"/>
      <c r="E29" s="56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1:20" ht="15.6" customHeight="1" x14ac:dyDescent="0.15">
      <c r="A30" s="72"/>
      <c r="B30" s="76" t="s">
        <v>105</v>
      </c>
      <c r="C30" s="77"/>
      <c r="D30" s="77"/>
      <c r="E30" s="78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x14ac:dyDescent="0.15">
      <c r="A31" s="72">
        <v>301</v>
      </c>
      <c r="B31" s="54" t="s">
        <v>106</v>
      </c>
      <c r="C31" s="55"/>
      <c r="D31" s="55"/>
      <c r="E31" s="56"/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</row>
    <row r="32" spans="1:20" x14ac:dyDescent="0.15">
      <c r="A32" s="72">
        <v>302</v>
      </c>
      <c r="B32" s="54" t="s">
        <v>107</v>
      </c>
      <c r="C32" s="55"/>
      <c r="D32" s="55"/>
      <c r="E32" s="56"/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</row>
    <row r="33" spans="1:20" x14ac:dyDescent="0.15">
      <c r="A33" s="72">
        <v>303</v>
      </c>
      <c r="B33" s="54" t="s">
        <v>108</v>
      </c>
      <c r="C33" s="55"/>
      <c r="D33" s="55"/>
      <c r="E33" s="56"/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</row>
    <row r="34" spans="1:20" x14ac:dyDescent="0.15">
      <c r="A34" s="72">
        <v>304</v>
      </c>
      <c r="B34" s="54" t="s">
        <v>109</v>
      </c>
      <c r="C34" s="55"/>
      <c r="D34" s="55"/>
      <c r="E34" s="56"/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</row>
    <row r="35" spans="1:20" x14ac:dyDescent="0.15">
      <c r="A35" s="69">
        <v>300</v>
      </c>
      <c r="B35" s="74" t="s">
        <v>110</v>
      </c>
      <c r="C35" s="75"/>
      <c r="D35" s="75"/>
      <c r="E35" s="56"/>
      <c r="F35" s="73">
        <f>SUM(F31:F34)</f>
        <v>0</v>
      </c>
      <c r="G35" s="73">
        <f t="shared" ref="G35:T35" si="2">SUM(G31:G34)</f>
        <v>0</v>
      </c>
      <c r="H35" s="73">
        <f t="shared" si="2"/>
        <v>0</v>
      </c>
      <c r="I35" s="73">
        <f t="shared" si="2"/>
        <v>0</v>
      </c>
      <c r="J35" s="73">
        <f t="shared" si="2"/>
        <v>0</v>
      </c>
      <c r="K35" s="73">
        <f t="shared" si="2"/>
        <v>0</v>
      </c>
      <c r="L35" s="73">
        <f t="shared" si="2"/>
        <v>0</v>
      </c>
      <c r="M35" s="73">
        <f t="shared" si="2"/>
        <v>0</v>
      </c>
      <c r="N35" s="73">
        <f t="shared" si="2"/>
        <v>0</v>
      </c>
      <c r="O35" s="73">
        <f t="shared" si="2"/>
        <v>0</v>
      </c>
      <c r="P35" s="73">
        <f t="shared" si="2"/>
        <v>0</v>
      </c>
      <c r="Q35" s="73">
        <f t="shared" si="2"/>
        <v>0</v>
      </c>
      <c r="R35" s="73">
        <f t="shared" si="2"/>
        <v>0</v>
      </c>
      <c r="S35" s="73">
        <f t="shared" si="2"/>
        <v>0</v>
      </c>
      <c r="T35" s="73">
        <f t="shared" si="2"/>
        <v>0</v>
      </c>
    </row>
    <row r="36" spans="1:20" x14ac:dyDescent="0.15">
      <c r="A36" s="72"/>
      <c r="B36" s="54"/>
      <c r="C36" s="55"/>
      <c r="D36" s="55"/>
      <c r="E36" s="56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1:20" x14ac:dyDescent="0.15">
      <c r="A37" s="72"/>
      <c r="B37" s="74" t="s">
        <v>111</v>
      </c>
      <c r="C37" s="55"/>
      <c r="D37" s="55"/>
      <c r="E37" s="56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1:20" x14ac:dyDescent="0.15">
      <c r="A38" s="72">
        <v>401</v>
      </c>
      <c r="B38" s="54" t="s">
        <v>112</v>
      </c>
      <c r="C38" s="55"/>
      <c r="D38" s="55"/>
      <c r="E38" s="56"/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</row>
    <row r="39" spans="1:20" x14ac:dyDescent="0.15">
      <c r="A39" s="72">
        <v>402</v>
      </c>
      <c r="B39" s="54" t="s">
        <v>113</v>
      </c>
      <c r="C39" s="55"/>
      <c r="D39" s="55"/>
      <c r="E39" s="56"/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</row>
    <row r="40" spans="1:20" x14ac:dyDescent="0.15">
      <c r="A40" s="72">
        <v>403</v>
      </c>
      <c r="B40" s="54" t="s">
        <v>114</v>
      </c>
      <c r="C40" s="55"/>
      <c r="D40" s="55"/>
      <c r="E40" s="56"/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</row>
    <row r="41" spans="1:20" x14ac:dyDescent="0.15">
      <c r="A41" s="72">
        <v>404</v>
      </c>
      <c r="B41" s="54" t="s">
        <v>115</v>
      </c>
      <c r="C41" s="55"/>
      <c r="D41" s="55"/>
      <c r="E41" s="56"/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</row>
    <row r="42" spans="1:20" x14ac:dyDescent="0.15">
      <c r="A42" s="69">
        <v>400</v>
      </c>
      <c r="B42" s="74" t="s">
        <v>116</v>
      </c>
      <c r="C42" s="55"/>
      <c r="D42" s="55"/>
      <c r="E42" s="56"/>
      <c r="F42" s="73">
        <f>SUM(F38:F41)</f>
        <v>0</v>
      </c>
      <c r="G42" s="73">
        <f t="shared" ref="G42:T42" si="3">SUM(G38:G41)</f>
        <v>0</v>
      </c>
      <c r="H42" s="73">
        <f t="shared" si="3"/>
        <v>0</v>
      </c>
      <c r="I42" s="73">
        <f t="shared" si="3"/>
        <v>0</v>
      </c>
      <c r="J42" s="73">
        <f t="shared" si="3"/>
        <v>0</v>
      </c>
      <c r="K42" s="73">
        <f t="shared" si="3"/>
        <v>0</v>
      </c>
      <c r="L42" s="73">
        <f t="shared" si="3"/>
        <v>0</v>
      </c>
      <c r="M42" s="73">
        <f t="shared" si="3"/>
        <v>0</v>
      </c>
      <c r="N42" s="73">
        <f t="shared" si="3"/>
        <v>0</v>
      </c>
      <c r="O42" s="73">
        <f t="shared" si="3"/>
        <v>0</v>
      </c>
      <c r="P42" s="73">
        <f t="shared" si="3"/>
        <v>0</v>
      </c>
      <c r="Q42" s="73">
        <f t="shared" si="3"/>
        <v>0</v>
      </c>
      <c r="R42" s="73">
        <f t="shared" si="3"/>
        <v>0</v>
      </c>
      <c r="S42" s="73">
        <f t="shared" si="3"/>
        <v>0</v>
      </c>
      <c r="T42" s="73">
        <f t="shared" si="3"/>
        <v>0</v>
      </c>
    </row>
    <row r="43" spans="1:20" x14ac:dyDescent="0.15">
      <c r="A43" s="72"/>
      <c r="B43" s="54"/>
      <c r="C43" s="55"/>
      <c r="D43" s="55"/>
      <c r="E43" s="56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</row>
    <row r="44" spans="1:20" ht="15.6" customHeight="1" x14ac:dyDescent="0.15">
      <c r="A44" s="72"/>
      <c r="B44" s="76" t="s">
        <v>117</v>
      </c>
      <c r="C44" s="77"/>
      <c r="D44" s="77"/>
      <c r="E44" s="78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</row>
    <row r="45" spans="1:20" x14ac:dyDescent="0.15">
      <c r="A45" s="72">
        <v>501</v>
      </c>
      <c r="B45" s="54" t="s">
        <v>118</v>
      </c>
      <c r="C45" s="55"/>
      <c r="D45" s="55"/>
      <c r="E45" s="56"/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3">
        <v>0</v>
      </c>
      <c r="S45" s="73">
        <v>0</v>
      </c>
      <c r="T45" s="73">
        <v>0</v>
      </c>
    </row>
    <row r="46" spans="1:20" x14ac:dyDescent="0.15">
      <c r="A46" s="69">
        <v>500</v>
      </c>
      <c r="B46" s="74" t="s">
        <v>119</v>
      </c>
      <c r="C46" s="55"/>
      <c r="D46" s="55"/>
      <c r="E46" s="56"/>
      <c r="F46" s="73">
        <f>SUM(F45)</f>
        <v>0</v>
      </c>
      <c r="G46" s="73">
        <f t="shared" ref="G46:T46" si="4">SUM(G45)</f>
        <v>0</v>
      </c>
      <c r="H46" s="73">
        <f t="shared" si="4"/>
        <v>0</v>
      </c>
      <c r="I46" s="73">
        <f t="shared" si="4"/>
        <v>0</v>
      </c>
      <c r="J46" s="73">
        <f t="shared" si="4"/>
        <v>0</v>
      </c>
      <c r="K46" s="73">
        <f t="shared" si="4"/>
        <v>0</v>
      </c>
      <c r="L46" s="73">
        <f t="shared" si="4"/>
        <v>0</v>
      </c>
      <c r="M46" s="73">
        <f t="shared" si="4"/>
        <v>0</v>
      </c>
      <c r="N46" s="73">
        <f t="shared" si="4"/>
        <v>0</v>
      </c>
      <c r="O46" s="73">
        <f t="shared" si="4"/>
        <v>0</v>
      </c>
      <c r="P46" s="73">
        <f t="shared" si="4"/>
        <v>0</v>
      </c>
      <c r="Q46" s="73">
        <f t="shared" si="4"/>
        <v>0</v>
      </c>
      <c r="R46" s="73">
        <f t="shared" si="4"/>
        <v>0</v>
      </c>
      <c r="S46" s="73">
        <f t="shared" si="4"/>
        <v>0</v>
      </c>
      <c r="T46" s="73">
        <f t="shared" si="4"/>
        <v>0</v>
      </c>
    </row>
    <row r="47" spans="1:20" x14ac:dyDescent="0.15">
      <c r="A47" s="72"/>
      <c r="B47" s="54"/>
      <c r="C47" s="55"/>
      <c r="D47" s="55"/>
      <c r="E47" s="56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</row>
    <row r="48" spans="1:20" x14ac:dyDescent="0.15">
      <c r="A48" s="72"/>
      <c r="B48" s="74" t="s">
        <v>120</v>
      </c>
      <c r="C48" s="55"/>
      <c r="D48" s="55"/>
      <c r="E48" s="56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</row>
    <row r="49" spans="1:20" x14ac:dyDescent="0.15">
      <c r="A49" s="72">
        <v>701</v>
      </c>
      <c r="B49" s="54" t="s">
        <v>121</v>
      </c>
      <c r="C49" s="55"/>
      <c r="D49" s="55"/>
      <c r="E49" s="56"/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</row>
    <row r="50" spans="1:20" x14ac:dyDescent="0.15">
      <c r="A50" s="72">
        <v>702</v>
      </c>
      <c r="B50" s="54" t="s">
        <v>122</v>
      </c>
      <c r="C50" s="55"/>
      <c r="D50" s="55"/>
      <c r="E50" s="56"/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  <c r="P50" s="73">
        <v>0</v>
      </c>
      <c r="Q50" s="73">
        <v>0</v>
      </c>
      <c r="R50" s="73">
        <v>0</v>
      </c>
      <c r="S50" s="73">
        <v>0</v>
      </c>
      <c r="T50" s="73">
        <v>0</v>
      </c>
    </row>
    <row r="51" spans="1:20" x14ac:dyDescent="0.15">
      <c r="A51" s="79">
        <v>700</v>
      </c>
      <c r="B51" s="80" t="s">
        <v>123</v>
      </c>
      <c r="C51" s="61"/>
      <c r="D51" s="61"/>
      <c r="E51" s="62"/>
      <c r="F51" s="73">
        <f>SUM(F49:F50)</f>
        <v>0</v>
      </c>
      <c r="G51" s="73">
        <f t="shared" ref="G51:T51" si="5">SUM(G49:G50)</f>
        <v>0</v>
      </c>
      <c r="H51" s="73">
        <f t="shared" si="5"/>
        <v>0</v>
      </c>
      <c r="I51" s="73">
        <f t="shared" si="5"/>
        <v>0</v>
      </c>
      <c r="J51" s="73">
        <f t="shared" si="5"/>
        <v>0</v>
      </c>
      <c r="K51" s="73">
        <f t="shared" si="5"/>
        <v>0</v>
      </c>
      <c r="L51" s="73">
        <f t="shared" si="5"/>
        <v>0</v>
      </c>
      <c r="M51" s="73">
        <f t="shared" si="5"/>
        <v>0</v>
      </c>
      <c r="N51" s="73">
        <f t="shared" si="5"/>
        <v>0</v>
      </c>
      <c r="O51" s="73">
        <f t="shared" si="5"/>
        <v>0</v>
      </c>
      <c r="P51" s="73">
        <f t="shared" si="5"/>
        <v>0</v>
      </c>
      <c r="Q51" s="73">
        <f t="shared" si="5"/>
        <v>0</v>
      </c>
      <c r="R51" s="73">
        <f t="shared" si="5"/>
        <v>0</v>
      </c>
      <c r="S51" s="73">
        <f t="shared" si="5"/>
        <v>0</v>
      </c>
      <c r="T51" s="73">
        <f t="shared" si="5"/>
        <v>0</v>
      </c>
    </row>
    <row r="52" spans="1:20" x14ac:dyDescent="0.15">
      <c r="A52" s="81"/>
      <c r="B52" s="82" t="s">
        <v>124</v>
      </c>
      <c r="C52" s="83"/>
      <c r="D52" s="83"/>
      <c r="E52" s="84"/>
      <c r="F52" s="85">
        <f>SUM(F20,F28,F35,F42,F46,F51)</f>
        <v>6530290</v>
      </c>
      <c r="G52" s="85">
        <f t="shared" ref="G52:T52" si="6">SUM(G20,G28,G35,G42,G46,G51)</f>
        <v>0</v>
      </c>
      <c r="H52" s="85">
        <f t="shared" si="6"/>
        <v>9068996.0899999999</v>
      </c>
      <c r="I52" s="85">
        <f t="shared" si="6"/>
        <v>0</v>
      </c>
      <c r="J52" s="85">
        <f t="shared" si="6"/>
        <v>0</v>
      </c>
      <c r="K52" s="85">
        <f t="shared" si="6"/>
        <v>0</v>
      </c>
      <c r="L52" s="85">
        <f t="shared" si="6"/>
        <v>0</v>
      </c>
      <c r="M52" s="85">
        <f t="shared" si="6"/>
        <v>0</v>
      </c>
      <c r="N52" s="85">
        <f t="shared" si="6"/>
        <v>0</v>
      </c>
      <c r="O52" s="85">
        <f t="shared" si="6"/>
        <v>0</v>
      </c>
      <c r="P52" s="85">
        <f t="shared" si="6"/>
        <v>0</v>
      </c>
      <c r="Q52" s="85">
        <f t="shared" si="6"/>
        <v>0</v>
      </c>
      <c r="R52" s="85">
        <f t="shared" si="6"/>
        <v>0</v>
      </c>
      <c r="S52" s="85">
        <f t="shared" si="6"/>
        <v>0</v>
      </c>
      <c r="T52" s="85">
        <f t="shared" si="6"/>
        <v>0</v>
      </c>
    </row>
    <row r="54" spans="1:20" x14ac:dyDescent="0.15">
      <c r="A54" s="40" t="s">
        <v>125</v>
      </c>
    </row>
    <row r="55" spans="1:20" x14ac:dyDescent="0.15">
      <c r="A55" s="40" t="s">
        <v>74</v>
      </c>
    </row>
    <row r="57" spans="1:20" ht="14.45" customHeight="1" x14ac:dyDescent="0.15">
      <c r="A57" s="42"/>
      <c r="B57" s="43"/>
      <c r="C57" s="43"/>
      <c r="D57" s="43"/>
      <c r="E57" s="44"/>
      <c r="F57" s="45">
        <v>6</v>
      </c>
      <c r="G57" s="46"/>
      <c r="H57" s="47"/>
      <c r="I57" s="45">
        <v>7</v>
      </c>
      <c r="J57" s="46"/>
      <c r="K57" s="47"/>
      <c r="L57" s="45">
        <v>8</v>
      </c>
      <c r="M57" s="46"/>
      <c r="N57" s="47"/>
      <c r="O57" s="45">
        <v>9</v>
      </c>
      <c r="P57" s="46"/>
      <c r="Q57" s="47"/>
      <c r="R57" s="45">
        <v>10</v>
      </c>
      <c r="S57" s="46"/>
      <c r="T57" s="47"/>
    </row>
    <row r="58" spans="1:20" ht="31.15" customHeight="1" x14ac:dyDescent="0.15">
      <c r="A58" s="48" t="s">
        <v>126</v>
      </c>
      <c r="B58" s="49"/>
      <c r="C58" s="49"/>
      <c r="D58" s="49"/>
      <c r="E58" s="50"/>
      <c r="F58" s="51" t="s">
        <v>127</v>
      </c>
      <c r="G58" s="52"/>
      <c r="H58" s="53"/>
      <c r="I58" s="51" t="s">
        <v>128</v>
      </c>
      <c r="J58" s="52"/>
      <c r="K58" s="53"/>
      <c r="L58" s="51" t="s">
        <v>129</v>
      </c>
      <c r="M58" s="52"/>
      <c r="N58" s="53"/>
      <c r="O58" s="51" t="s">
        <v>130</v>
      </c>
      <c r="P58" s="52"/>
      <c r="Q58" s="53"/>
      <c r="R58" s="51" t="s">
        <v>131</v>
      </c>
      <c r="S58" s="52"/>
      <c r="T58" s="53"/>
    </row>
    <row r="59" spans="1:20" x14ac:dyDescent="0.15">
      <c r="A59" s="54"/>
      <c r="C59" s="55"/>
      <c r="D59" s="55"/>
      <c r="E59" s="56"/>
      <c r="F59" s="57" t="s">
        <v>82</v>
      </c>
      <c r="G59" s="58"/>
      <c r="H59" s="59" t="s">
        <v>83</v>
      </c>
      <c r="I59" s="57" t="s">
        <v>82</v>
      </c>
      <c r="J59" s="58"/>
      <c r="K59" s="59" t="s">
        <v>83</v>
      </c>
      <c r="L59" s="57" t="s">
        <v>82</v>
      </c>
      <c r="M59" s="58"/>
      <c r="N59" s="59" t="s">
        <v>83</v>
      </c>
      <c r="O59" s="57" t="s">
        <v>82</v>
      </c>
      <c r="P59" s="58"/>
      <c r="Q59" s="59" t="s">
        <v>83</v>
      </c>
      <c r="R59" s="57" t="s">
        <v>82</v>
      </c>
      <c r="S59" s="58"/>
      <c r="T59" s="59" t="s">
        <v>83</v>
      </c>
    </row>
    <row r="60" spans="1:20" ht="24.75" x14ac:dyDescent="0.15">
      <c r="A60" s="60"/>
      <c r="B60" s="61"/>
      <c r="C60" s="61"/>
      <c r="D60" s="61"/>
      <c r="E60" s="62"/>
      <c r="F60" s="44"/>
      <c r="G60" s="63" t="s">
        <v>84</v>
      </c>
      <c r="H60" s="64"/>
      <c r="I60" s="44"/>
      <c r="J60" s="63" t="s">
        <v>84</v>
      </c>
      <c r="K60" s="64"/>
      <c r="L60" s="44"/>
      <c r="M60" s="63" t="s">
        <v>84</v>
      </c>
      <c r="N60" s="64"/>
      <c r="O60" s="44"/>
      <c r="P60" s="63" t="s">
        <v>84</v>
      </c>
      <c r="Q60" s="64"/>
      <c r="R60" s="44"/>
      <c r="S60" s="63" t="s">
        <v>84</v>
      </c>
      <c r="T60" s="64"/>
    </row>
    <row r="61" spans="1:20" ht="15" customHeight="1" x14ac:dyDescent="0.15">
      <c r="A61" s="65"/>
      <c r="B61" s="51" t="s">
        <v>85</v>
      </c>
      <c r="C61" s="52"/>
      <c r="D61" s="52"/>
      <c r="E61" s="53"/>
      <c r="F61" s="66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8"/>
    </row>
    <row r="62" spans="1:20" x14ac:dyDescent="0.15">
      <c r="A62" s="69"/>
      <c r="B62" s="70" t="s">
        <v>86</v>
      </c>
      <c r="C62" s="43"/>
      <c r="D62" s="43"/>
      <c r="E62" s="44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</row>
    <row r="63" spans="1:20" x14ac:dyDescent="0.15">
      <c r="A63" s="72">
        <v>101</v>
      </c>
      <c r="B63" s="54" t="s">
        <v>87</v>
      </c>
      <c r="C63" s="55"/>
      <c r="D63" s="55"/>
      <c r="E63" s="56"/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0</v>
      </c>
      <c r="S63" s="73">
        <v>0</v>
      </c>
      <c r="T63" s="73">
        <v>0</v>
      </c>
    </row>
    <row r="64" spans="1:20" x14ac:dyDescent="0.15">
      <c r="A64" s="72">
        <v>102</v>
      </c>
      <c r="B64" s="54" t="s">
        <v>88</v>
      </c>
      <c r="C64" s="55"/>
      <c r="D64" s="55"/>
      <c r="E64" s="56"/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0</v>
      </c>
    </row>
    <row r="65" spans="1:20" x14ac:dyDescent="0.15">
      <c r="A65" s="72">
        <v>103</v>
      </c>
      <c r="B65" s="54" t="s">
        <v>89</v>
      </c>
      <c r="C65" s="55"/>
      <c r="D65" s="55"/>
      <c r="E65" s="56"/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0</v>
      </c>
    </row>
    <row r="66" spans="1:20" x14ac:dyDescent="0.15">
      <c r="A66" s="72">
        <v>104</v>
      </c>
      <c r="B66" s="54" t="s">
        <v>90</v>
      </c>
      <c r="C66" s="55"/>
      <c r="D66" s="55"/>
      <c r="E66" s="56"/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0</v>
      </c>
      <c r="T66" s="73">
        <v>0</v>
      </c>
    </row>
    <row r="67" spans="1:20" x14ac:dyDescent="0.15">
      <c r="A67" s="72">
        <v>105</v>
      </c>
      <c r="B67" s="54" t="s">
        <v>91</v>
      </c>
      <c r="C67" s="55"/>
      <c r="D67" s="55"/>
      <c r="E67" s="56"/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</row>
    <row r="68" spans="1:20" x14ac:dyDescent="0.15">
      <c r="A68" s="72">
        <v>106</v>
      </c>
      <c r="B68" s="54" t="s">
        <v>92</v>
      </c>
      <c r="C68" s="55"/>
      <c r="D68" s="55"/>
      <c r="E68" s="56"/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</row>
    <row r="69" spans="1:20" x14ac:dyDescent="0.15">
      <c r="A69" s="72">
        <v>107</v>
      </c>
      <c r="B69" s="54" t="s">
        <v>93</v>
      </c>
      <c r="C69" s="55"/>
      <c r="D69" s="55"/>
      <c r="E69" s="56"/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0</v>
      </c>
      <c r="R69" s="73">
        <v>0</v>
      </c>
      <c r="S69" s="73">
        <v>0</v>
      </c>
      <c r="T69" s="73">
        <v>0</v>
      </c>
    </row>
    <row r="70" spans="1:20" x14ac:dyDescent="0.15">
      <c r="A70" s="72">
        <v>108</v>
      </c>
      <c r="B70" s="54" t="s">
        <v>94</v>
      </c>
      <c r="C70" s="55"/>
      <c r="D70" s="55"/>
      <c r="E70" s="56"/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</row>
    <row r="71" spans="1:20" x14ac:dyDescent="0.15">
      <c r="A71" s="72">
        <v>109</v>
      </c>
      <c r="B71" s="54" t="s">
        <v>95</v>
      </c>
      <c r="C71" s="55"/>
      <c r="D71" s="55"/>
      <c r="E71" s="56"/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0</v>
      </c>
      <c r="T71" s="73">
        <v>0</v>
      </c>
    </row>
    <row r="72" spans="1:20" x14ac:dyDescent="0.15">
      <c r="A72" s="72">
        <v>110</v>
      </c>
      <c r="B72" s="54" t="s">
        <v>96</v>
      </c>
      <c r="C72" s="55"/>
      <c r="D72" s="55"/>
      <c r="E72" s="56"/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0</v>
      </c>
      <c r="T72" s="73">
        <v>0</v>
      </c>
    </row>
    <row r="73" spans="1:20" x14ac:dyDescent="0.15">
      <c r="A73" s="69">
        <v>100</v>
      </c>
      <c r="B73" s="74" t="s">
        <v>97</v>
      </c>
      <c r="C73" s="75"/>
      <c r="D73" s="55"/>
      <c r="E73" s="56"/>
      <c r="F73" s="73">
        <f t="shared" ref="F73:T73" si="7">SUM(F63:F72)</f>
        <v>0</v>
      </c>
      <c r="G73" s="73">
        <f t="shared" si="7"/>
        <v>0</v>
      </c>
      <c r="H73" s="73">
        <f t="shared" si="7"/>
        <v>0</v>
      </c>
      <c r="I73" s="73">
        <f t="shared" si="7"/>
        <v>0</v>
      </c>
      <c r="J73" s="73">
        <f t="shared" si="7"/>
        <v>0</v>
      </c>
      <c r="K73" s="73">
        <f t="shared" si="7"/>
        <v>0</v>
      </c>
      <c r="L73" s="73">
        <f t="shared" si="7"/>
        <v>0</v>
      </c>
      <c r="M73" s="73">
        <f t="shared" si="7"/>
        <v>0</v>
      </c>
      <c r="N73" s="73">
        <f t="shared" si="7"/>
        <v>0</v>
      </c>
      <c r="O73" s="73">
        <f t="shared" si="7"/>
        <v>0</v>
      </c>
      <c r="P73" s="73">
        <f t="shared" si="7"/>
        <v>0</v>
      </c>
      <c r="Q73" s="73">
        <f t="shared" si="7"/>
        <v>0</v>
      </c>
      <c r="R73" s="73">
        <f t="shared" si="7"/>
        <v>0</v>
      </c>
      <c r="S73" s="73">
        <f t="shared" si="7"/>
        <v>0</v>
      </c>
      <c r="T73" s="73">
        <f t="shared" si="7"/>
        <v>0</v>
      </c>
    </row>
    <row r="74" spans="1:20" x14ac:dyDescent="0.15">
      <c r="A74" s="72"/>
      <c r="B74" s="54"/>
      <c r="C74" s="55"/>
      <c r="D74" s="55"/>
      <c r="E74" s="56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</row>
    <row r="75" spans="1:20" x14ac:dyDescent="0.15">
      <c r="A75" s="72"/>
      <c r="B75" s="74" t="s">
        <v>98</v>
      </c>
      <c r="C75" s="55"/>
      <c r="D75" s="55"/>
      <c r="E75" s="56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</row>
    <row r="76" spans="1:20" x14ac:dyDescent="0.15">
      <c r="A76" s="72">
        <v>201</v>
      </c>
      <c r="B76" s="54" t="s">
        <v>99</v>
      </c>
      <c r="C76" s="55"/>
      <c r="D76" s="55"/>
      <c r="E76" s="56"/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</row>
    <row r="77" spans="1:20" x14ac:dyDescent="0.15">
      <c r="A77" s="72">
        <v>202</v>
      </c>
      <c r="B77" s="54" t="s">
        <v>100</v>
      </c>
      <c r="C77" s="55"/>
      <c r="D77" s="55"/>
      <c r="E77" s="56"/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</row>
    <row r="78" spans="1:20" x14ac:dyDescent="0.15">
      <c r="A78" s="72">
        <v>203</v>
      </c>
      <c r="B78" s="54" t="s">
        <v>101</v>
      </c>
      <c r="C78" s="55"/>
      <c r="D78" s="55"/>
      <c r="E78" s="56"/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</row>
    <row r="79" spans="1:20" x14ac:dyDescent="0.15">
      <c r="A79" s="72">
        <v>204</v>
      </c>
      <c r="B79" s="54" t="s">
        <v>102</v>
      </c>
      <c r="C79" s="55"/>
      <c r="D79" s="55"/>
      <c r="E79" s="56"/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0</v>
      </c>
      <c r="T79" s="73">
        <v>0</v>
      </c>
    </row>
    <row r="80" spans="1:20" x14ac:dyDescent="0.15">
      <c r="A80" s="72">
        <v>205</v>
      </c>
      <c r="B80" s="54" t="s">
        <v>103</v>
      </c>
      <c r="C80" s="55"/>
      <c r="D80" s="55"/>
      <c r="E80" s="56"/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</row>
    <row r="81" spans="1:20" x14ac:dyDescent="0.15">
      <c r="A81" s="69">
        <v>200</v>
      </c>
      <c r="B81" s="74" t="s">
        <v>104</v>
      </c>
      <c r="C81" s="75"/>
      <c r="D81" s="55"/>
      <c r="E81" s="56"/>
      <c r="F81" s="73">
        <f t="shared" ref="F81:T81" si="8">SUM(F76:F80)</f>
        <v>0</v>
      </c>
      <c r="G81" s="73">
        <f t="shared" si="8"/>
        <v>0</v>
      </c>
      <c r="H81" s="73">
        <f t="shared" si="8"/>
        <v>0</v>
      </c>
      <c r="I81" s="73">
        <f t="shared" si="8"/>
        <v>0</v>
      </c>
      <c r="J81" s="73">
        <f t="shared" si="8"/>
        <v>0</v>
      </c>
      <c r="K81" s="73">
        <f t="shared" si="8"/>
        <v>0</v>
      </c>
      <c r="L81" s="73">
        <f t="shared" si="8"/>
        <v>0</v>
      </c>
      <c r="M81" s="73">
        <f t="shared" si="8"/>
        <v>0</v>
      </c>
      <c r="N81" s="73">
        <f t="shared" si="8"/>
        <v>0</v>
      </c>
      <c r="O81" s="73">
        <f t="shared" si="8"/>
        <v>0</v>
      </c>
      <c r="P81" s="73">
        <f t="shared" si="8"/>
        <v>0</v>
      </c>
      <c r="Q81" s="73">
        <f t="shared" si="8"/>
        <v>0</v>
      </c>
      <c r="R81" s="73">
        <f t="shared" si="8"/>
        <v>0</v>
      </c>
      <c r="S81" s="73">
        <f t="shared" si="8"/>
        <v>0</v>
      </c>
      <c r="T81" s="73">
        <f t="shared" si="8"/>
        <v>0</v>
      </c>
    </row>
    <row r="82" spans="1:20" x14ac:dyDescent="0.15">
      <c r="A82" s="72"/>
      <c r="B82" s="54"/>
      <c r="C82" s="55"/>
      <c r="D82" s="55"/>
      <c r="E82" s="56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</row>
    <row r="83" spans="1:20" x14ac:dyDescent="0.15">
      <c r="A83" s="72"/>
      <c r="B83" s="76" t="s">
        <v>105</v>
      </c>
      <c r="C83" s="77"/>
      <c r="D83" s="77"/>
      <c r="E83" s="78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</row>
    <row r="84" spans="1:20" x14ac:dyDescent="0.15">
      <c r="A84" s="72">
        <v>301</v>
      </c>
      <c r="B84" s="54" t="s">
        <v>106</v>
      </c>
      <c r="C84" s="55"/>
      <c r="D84" s="55"/>
      <c r="E84" s="56"/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</v>
      </c>
      <c r="T84" s="73">
        <v>0</v>
      </c>
    </row>
    <row r="85" spans="1:20" x14ac:dyDescent="0.15">
      <c r="A85" s="72">
        <v>302</v>
      </c>
      <c r="B85" s="54" t="s">
        <v>107</v>
      </c>
      <c r="C85" s="55"/>
      <c r="D85" s="55"/>
      <c r="E85" s="56"/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73">
        <v>0</v>
      </c>
      <c r="T85" s="73">
        <v>0</v>
      </c>
    </row>
    <row r="86" spans="1:20" x14ac:dyDescent="0.15">
      <c r="A86" s="72">
        <v>303</v>
      </c>
      <c r="B86" s="54" t="s">
        <v>108</v>
      </c>
      <c r="C86" s="55"/>
      <c r="D86" s="55"/>
      <c r="E86" s="56"/>
      <c r="F86" s="73">
        <v>0</v>
      </c>
      <c r="G86" s="73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</row>
    <row r="87" spans="1:20" x14ac:dyDescent="0.15">
      <c r="A87" s="72">
        <v>304</v>
      </c>
      <c r="B87" s="54" t="s">
        <v>109</v>
      </c>
      <c r="C87" s="55"/>
      <c r="D87" s="55"/>
      <c r="E87" s="56"/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0</v>
      </c>
      <c r="S87" s="73">
        <v>0</v>
      </c>
      <c r="T87" s="73">
        <v>0</v>
      </c>
    </row>
    <row r="88" spans="1:20" x14ac:dyDescent="0.15">
      <c r="A88" s="69">
        <v>300</v>
      </c>
      <c r="B88" s="74" t="s">
        <v>110</v>
      </c>
      <c r="C88" s="75"/>
      <c r="D88" s="75"/>
      <c r="E88" s="56"/>
      <c r="F88" s="73">
        <f t="shared" ref="F88:T88" si="9">SUM(F84:F87)</f>
        <v>0</v>
      </c>
      <c r="G88" s="73">
        <f t="shared" si="9"/>
        <v>0</v>
      </c>
      <c r="H88" s="73">
        <f t="shared" si="9"/>
        <v>0</v>
      </c>
      <c r="I88" s="73">
        <f t="shared" si="9"/>
        <v>0</v>
      </c>
      <c r="J88" s="73">
        <f t="shared" si="9"/>
        <v>0</v>
      </c>
      <c r="K88" s="73">
        <f t="shared" si="9"/>
        <v>0</v>
      </c>
      <c r="L88" s="73">
        <f t="shared" si="9"/>
        <v>0</v>
      </c>
      <c r="M88" s="73">
        <f t="shared" si="9"/>
        <v>0</v>
      </c>
      <c r="N88" s="73">
        <f t="shared" si="9"/>
        <v>0</v>
      </c>
      <c r="O88" s="73">
        <f t="shared" si="9"/>
        <v>0</v>
      </c>
      <c r="P88" s="73">
        <f t="shared" si="9"/>
        <v>0</v>
      </c>
      <c r="Q88" s="73">
        <f t="shared" si="9"/>
        <v>0</v>
      </c>
      <c r="R88" s="73">
        <f t="shared" si="9"/>
        <v>0</v>
      </c>
      <c r="S88" s="73">
        <f t="shared" si="9"/>
        <v>0</v>
      </c>
      <c r="T88" s="73">
        <f t="shared" si="9"/>
        <v>0</v>
      </c>
    </row>
    <row r="89" spans="1:20" x14ac:dyDescent="0.15">
      <c r="A89" s="72"/>
      <c r="B89" s="54"/>
      <c r="C89" s="55"/>
      <c r="D89" s="55"/>
      <c r="E89" s="56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</row>
    <row r="90" spans="1:20" x14ac:dyDescent="0.15">
      <c r="A90" s="72"/>
      <c r="B90" s="74" t="s">
        <v>111</v>
      </c>
      <c r="C90" s="55"/>
      <c r="D90" s="55"/>
      <c r="E90" s="56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</row>
    <row r="91" spans="1:20" x14ac:dyDescent="0.15">
      <c r="A91" s="72">
        <v>401</v>
      </c>
      <c r="B91" s="54" t="s">
        <v>112</v>
      </c>
      <c r="C91" s="55"/>
      <c r="D91" s="55"/>
      <c r="E91" s="56"/>
      <c r="F91" s="73">
        <v>0</v>
      </c>
      <c r="G91" s="73">
        <v>0</v>
      </c>
      <c r="H91" s="73">
        <v>0</v>
      </c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0</v>
      </c>
      <c r="Q91" s="73">
        <v>0</v>
      </c>
      <c r="R91" s="73">
        <v>0</v>
      </c>
      <c r="S91" s="73">
        <v>0</v>
      </c>
      <c r="T91" s="73">
        <v>0</v>
      </c>
    </row>
    <row r="92" spans="1:20" x14ac:dyDescent="0.15">
      <c r="A92" s="72">
        <v>402</v>
      </c>
      <c r="B92" s="54" t="s">
        <v>113</v>
      </c>
      <c r="C92" s="55"/>
      <c r="D92" s="55"/>
      <c r="E92" s="56"/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3">
        <v>0</v>
      </c>
      <c r="S92" s="73">
        <v>0</v>
      </c>
      <c r="T92" s="73">
        <v>0</v>
      </c>
    </row>
    <row r="93" spans="1:20" x14ac:dyDescent="0.15">
      <c r="A93" s="72">
        <v>403</v>
      </c>
      <c r="B93" s="54" t="s">
        <v>114</v>
      </c>
      <c r="C93" s="55"/>
      <c r="D93" s="55"/>
      <c r="E93" s="56"/>
      <c r="F93" s="73">
        <v>0</v>
      </c>
      <c r="G93" s="73">
        <v>0</v>
      </c>
      <c r="H93" s="73">
        <v>0</v>
      </c>
      <c r="I93" s="73">
        <v>0</v>
      </c>
      <c r="J93" s="73">
        <v>0</v>
      </c>
      <c r="K93" s="73">
        <v>0</v>
      </c>
      <c r="L93" s="73">
        <v>0</v>
      </c>
      <c r="M93" s="73">
        <v>0</v>
      </c>
      <c r="N93" s="73">
        <v>0</v>
      </c>
      <c r="O93" s="73">
        <v>0</v>
      </c>
      <c r="P93" s="73">
        <v>0</v>
      </c>
      <c r="Q93" s="73">
        <v>0</v>
      </c>
      <c r="R93" s="73">
        <v>0</v>
      </c>
      <c r="S93" s="73">
        <v>0</v>
      </c>
      <c r="T93" s="73">
        <v>0</v>
      </c>
    </row>
    <row r="94" spans="1:20" x14ac:dyDescent="0.15">
      <c r="A94" s="72">
        <v>404</v>
      </c>
      <c r="B94" s="54" t="s">
        <v>115</v>
      </c>
      <c r="C94" s="55"/>
      <c r="D94" s="55"/>
      <c r="E94" s="56"/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3">
        <v>0</v>
      </c>
      <c r="S94" s="73">
        <v>0</v>
      </c>
      <c r="T94" s="73">
        <v>0</v>
      </c>
    </row>
    <row r="95" spans="1:20" x14ac:dyDescent="0.15">
      <c r="A95" s="69">
        <v>400</v>
      </c>
      <c r="B95" s="74" t="s">
        <v>116</v>
      </c>
      <c r="C95" s="55"/>
      <c r="D95" s="55"/>
      <c r="E95" s="56"/>
      <c r="F95" s="73">
        <f t="shared" ref="F95:T95" si="10">SUM(F91:F94)</f>
        <v>0</v>
      </c>
      <c r="G95" s="73">
        <f t="shared" si="10"/>
        <v>0</v>
      </c>
      <c r="H95" s="73">
        <f t="shared" si="10"/>
        <v>0</v>
      </c>
      <c r="I95" s="73">
        <f t="shared" si="10"/>
        <v>0</v>
      </c>
      <c r="J95" s="73">
        <f t="shared" si="10"/>
        <v>0</v>
      </c>
      <c r="K95" s="73">
        <f t="shared" si="10"/>
        <v>0</v>
      </c>
      <c r="L95" s="73">
        <f t="shared" si="10"/>
        <v>0</v>
      </c>
      <c r="M95" s="73">
        <f t="shared" si="10"/>
        <v>0</v>
      </c>
      <c r="N95" s="73">
        <f t="shared" si="10"/>
        <v>0</v>
      </c>
      <c r="O95" s="73">
        <f t="shared" si="10"/>
        <v>0</v>
      </c>
      <c r="P95" s="73">
        <f t="shared" si="10"/>
        <v>0</v>
      </c>
      <c r="Q95" s="73">
        <f t="shared" si="10"/>
        <v>0</v>
      </c>
      <c r="R95" s="73">
        <f t="shared" si="10"/>
        <v>0</v>
      </c>
      <c r="S95" s="73">
        <f t="shared" si="10"/>
        <v>0</v>
      </c>
      <c r="T95" s="73">
        <f t="shared" si="10"/>
        <v>0</v>
      </c>
    </row>
    <row r="96" spans="1:20" x14ac:dyDescent="0.15">
      <c r="A96" s="72"/>
      <c r="B96" s="54"/>
      <c r="C96" s="55"/>
      <c r="D96" s="55"/>
      <c r="E96" s="56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</row>
    <row r="97" spans="1:20" x14ac:dyDescent="0.15">
      <c r="A97" s="72"/>
      <c r="B97" s="76" t="s">
        <v>117</v>
      </c>
      <c r="C97" s="77"/>
      <c r="D97" s="77"/>
      <c r="E97" s="78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</row>
    <row r="98" spans="1:20" x14ac:dyDescent="0.15">
      <c r="A98" s="72">
        <v>501</v>
      </c>
      <c r="B98" s="54" t="s">
        <v>118</v>
      </c>
      <c r="C98" s="55"/>
      <c r="D98" s="55"/>
      <c r="E98" s="56"/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3">
        <v>0</v>
      </c>
      <c r="S98" s="73">
        <v>0</v>
      </c>
      <c r="T98" s="73">
        <v>0</v>
      </c>
    </row>
    <row r="99" spans="1:20" x14ac:dyDescent="0.15">
      <c r="A99" s="69">
        <v>500</v>
      </c>
      <c r="B99" s="74" t="s">
        <v>119</v>
      </c>
      <c r="C99" s="55"/>
      <c r="D99" s="55"/>
      <c r="E99" s="56"/>
      <c r="F99" s="73">
        <f t="shared" ref="F99:T99" si="11">SUM(F98)</f>
        <v>0</v>
      </c>
      <c r="G99" s="73">
        <f t="shared" si="11"/>
        <v>0</v>
      </c>
      <c r="H99" s="73">
        <f t="shared" si="11"/>
        <v>0</v>
      </c>
      <c r="I99" s="73">
        <f t="shared" si="11"/>
        <v>0</v>
      </c>
      <c r="J99" s="73">
        <f t="shared" si="11"/>
        <v>0</v>
      </c>
      <c r="K99" s="73">
        <f t="shared" si="11"/>
        <v>0</v>
      </c>
      <c r="L99" s="73">
        <f t="shared" si="11"/>
        <v>0</v>
      </c>
      <c r="M99" s="73">
        <f t="shared" si="11"/>
        <v>0</v>
      </c>
      <c r="N99" s="73">
        <f t="shared" si="11"/>
        <v>0</v>
      </c>
      <c r="O99" s="73">
        <f t="shared" si="11"/>
        <v>0</v>
      </c>
      <c r="P99" s="73">
        <f t="shared" si="11"/>
        <v>0</v>
      </c>
      <c r="Q99" s="73">
        <f t="shared" si="11"/>
        <v>0</v>
      </c>
      <c r="R99" s="73">
        <f t="shared" si="11"/>
        <v>0</v>
      </c>
      <c r="S99" s="73">
        <f t="shared" si="11"/>
        <v>0</v>
      </c>
      <c r="T99" s="73">
        <f t="shared" si="11"/>
        <v>0</v>
      </c>
    </row>
    <row r="100" spans="1:20" x14ac:dyDescent="0.15">
      <c r="A100" s="72"/>
      <c r="B100" s="54"/>
      <c r="C100" s="55"/>
      <c r="D100" s="55"/>
      <c r="E100" s="56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1:20" x14ac:dyDescent="0.15">
      <c r="A101" s="72"/>
      <c r="B101" s="74" t="s">
        <v>120</v>
      </c>
      <c r="C101" s="55"/>
      <c r="D101" s="55"/>
      <c r="E101" s="56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1:20" x14ac:dyDescent="0.15">
      <c r="A102" s="72">
        <v>701</v>
      </c>
      <c r="B102" s="54" t="s">
        <v>121</v>
      </c>
      <c r="C102" s="55"/>
      <c r="D102" s="55"/>
      <c r="E102" s="56"/>
      <c r="F102" s="73">
        <v>0</v>
      </c>
      <c r="G102" s="73">
        <v>0</v>
      </c>
      <c r="H102" s="73">
        <v>0</v>
      </c>
      <c r="I102" s="73">
        <v>0</v>
      </c>
      <c r="J102" s="73">
        <v>0</v>
      </c>
      <c r="K102" s="73">
        <v>0</v>
      </c>
      <c r="L102" s="73">
        <v>0</v>
      </c>
      <c r="M102" s="73">
        <v>0</v>
      </c>
      <c r="N102" s="73">
        <v>0</v>
      </c>
      <c r="O102" s="73">
        <v>0</v>
      </c>
      <c r="P102" s="73">
        <v>0</v>
      </c>
      <c r="Q102" s="73">
        <v>0</v>
      </c>
      <c r="R102" s="73">
        <v>0</v>
      </c>
      <c r="S102" s="73">
        <v>0</v>
      </c>
      <c r="T102" s="73">
        <v>0</v>
      </c>
    </row>
    <row r="103" spans="1:20" x14ac:dyDescent="0.15">
      <c r="A103" s="72">
        <v>702</v>
      </c>
      <c r="B103" s="54" t="s">
        <v>122</v>
      </c>
      <c r="C103" s="55"/>
      <c r="D103" s="55"/>
      <c r="E103" s="56"/>
      <c r="F103" s="73">
        <v>0</v>
      </c>
      <c r="G103" s="73">
        <v>0</v>
      </c>
      <c r="H103" s="73">
        <v>0</v>
      </c>
      <c r="I103" s="73">
        <v>0</v>
      </c>
      <c r="J103" s="73">
        <v>0</v>
      </c>
      <c r="K103" s="73">
        <v>0</v>
      </c>
      <c r="L103" s="73">
        <v>0</v>
      </c>
      <c r="M103" s="73">
        <v>0</v>
      </c>
      <c r="N103" s="73">
        <v>0</v>
      </c>
      <c r="O103" s="73">
        <v>0</v>
      </c>
      <c r="P103" s="73">
        <v>0</v>
      </c>
      <c r="Q103" s="73">
        <v>0</v>
      </c>
      <c r="R103" s="73">
        <v>0</v>
      </c>
      <c r="S103" s="73">
        <v>0</v>
      </c>
      <c r="T103" s="73">
        <v>0</v>
      </c>
    </row>
    <row r="104" spans="1:20" x14ac:dyDescent="0.15">
      <c r="A104" s="79">
        <v>700</v>
      </c>
      <c r="B104" s="80" t="s">
        <v>123</v>
      </c>
      <c r="C104" s="61"/>
      <c r="D104" s="61"/>
      <c r="E104" s="62"/>
      <c r="F104" s="73">
        <f t="shared" ref="F104:T104" si="12">SUM(F102:F103)</f>
        <v>0</v>
      </c>
      <c r="G104" s="73">
        <f t="shared" si="12"/>
        <v>0</v>
      </c>
      <c r="H104" s="73">
        <f t="shared" si="12"/>
        <v>0</v>
      </c>
      <c r="I104" s="73">
        <f t="shared" si="12"/>
        <v>0</v>
      </c>
      <c r="J104" s="73">
        <f t="shared" si="12"/>
        <v>0</v>
      </c>
      <c r="K104" s="73">
        <f t="shared" si="12"/>
        <v>0</v>
      </c>
      <c r="L104" s="73">
        <f t="shared" si="12"/>
        <v>0</v>
      </c>
      <c r="M104" s="73">
        <f t="shared" si="12"/>
        <v>0</v>
      </c>
      <c r="N104" s="73">
        <f t="shared" si="12"/>
        <v>0</v>
      </c>
      <c r="O104" s="73">
        <f t="shared" si="12"/>
        <v>0</v>
      </c>
      <c r="P104" s="73">
        <f t="shared" si="12"/>
        <v>0</v>
      </c>
      <c r="Q104" s="73">
        <f t="shared" si="12"/>
        <v>0</v>
      </c>
      <c r="R104" s="73">
        <f t="shared" si="12"/>
        <v>0</v>
      </c>
      <c r="S104" s="73">
        <f t="shared" si="12"/>
        <v>0</v>
      </c>
      <c r="T104" s="73">
        <f t="shared" si="12"/>
        <v>0</v>
      </c>
    </row>
    <row r="105" spans="1:20" x14ac:dyDescent="0.15">
      <c r="A105" s="81"/>
      <c r="B105" s="82" t="s">
        <v>124</v>
      </c>
      <c r="C105" s="83"/>
      <c r="D105" s="83"/>
      <c r="E105" s="84"/>
      <c r="F105" s="85">
        <f t="shared" ref="F105:T105" si="13">SUM(F73,F81,F88,F95,F99,F104)</f>
        <v>0</v>
      </c>
      <c r="G105" s="85">
        <f t="shared" si="13"/>
        <v>0</v>
      </c>
      <c r="H105" s="85">
        <f t="shared" si="13"/>
        <v>0</v>
      </c>
      <c r="I105" s="85">
        <f t="shared" si="13"/>
        <v>0</v>
      </c>
      <c r="J105" s="85">
        <f t="shared" si="13"/>
        <v>0</v>
      </c>
      <c r="K105" s="85">
        <f t="shared" si="13"/>
        <v>0</v>
      </c>
      <c r="L105" s="85">
        <f t="shared" si="13"/>
        <v>0</v>
      </c>
      <c r="M105" s="85">
        <f t="shared" si="13"/>
        <v>0</v>
      </c>
      <c r="N105" s="85">
        <f t="shared" si="13"/>
        <v>0</v>
      </c>
      <c r="O105" s="85">
        <f t="shared" si="13"/>
        <v>0</v>
      </c>
      <c r="P105" s="85">
        <f t="shared" si="13"/>
        <v>0</v>
      </c>
      <c r="Q105" s="85">
        <f t="shared" si="13"/>
        <v>0</v>
      </c>
      <c r="R105" s="85">
        <f t="shared" si="13"/>
        <v>0</v>
      </c>
      <c r="S105" s="85">
        <f t="shared" si="13"/>
        <v>0</v>
      </c>
      <c r="T105" s="85">
        <f t="shared" si="13"/>
        <v>0</v>
      </c>
    </row>
    <row r="109" spans="1:20" x14ac:dyDescent="0.15">
      <c r="A109" s="40" t="s">
        <v>132</v>
      </c>
    </row>
    <row r="110" spans="1:20" x14ac:dyDescent="0.15">
      <c r="A110" s="40" t="s">
        <v>74</v>
      </c>
    </row>
    <row r="112" spans="1:20" ht="14.45" customHeight="1" x14ac:dyDescent="0.15">
      <c r="A112" s="42"/>
      <c r="B112" s="43"/>
      <c r="C112" s="43"/>
      <c r="D112" s="43"/>
      <c r="E112" s="44"/>
      <c r="F112" s="45">
        <v>11</v>
      </c>
      <c r="G112" s="46"/>
      <c r="H112" s="47"/>
      <c r="I112" s="45">
        <v>12</v>
      </c>
      <c r="J112" s="46"/>
      <c r="K112" s="47"/>
      <c r="L112" s="45">
        <v>13</v>
      </c>
      <c r="M112" s="46"/>
      <c r="N112" s="47"/>
      <c r="O112" s="45">
        <v>14</v>
      </c>
      <c r="P112" s="46"/>
      <c r="Q112" s="47"/>
      <c r="R112" s="45">
        <v>15</v>
      </c>
      <c r="S112" s="46"/>
      <c r="T112" s="47"/>
    </row>
    <row r="113" spans="1:20" ht="31.15" customHeight="1" x14ac:dyDescent="0.15">
      <c r="A113" s="48" t="s">
        <v>126</v>
      </c>
      <c r="B113" s="49"/>
      <c r="C113" s="49"/>
      <c r="D113" s="49"/>
      <c r="E113" s="50"/>
      <c r="F113" s="51" t="s">
        <v>133</v>
      </c>
      <c r="G113" s="52"/>
      <c r="H113" s="53"/>
      <c r="I113" s="51" t="s">
        <v>134</v>
      </c>
      <c r="J113" s="52"/>
      <c r="K113" s="53"/>
      <c r="L113" s="51" t="s">
        <v>135</v>
      </c>
      <c r="M113" s="52"/>
      <c r="N113" s="53"/>
      <c r="O113" s="51" t="s">
        <v>136</v>
      </c>
      <c r="P113" s="52"/>
      <c r="Q113" s="53"/>
      <c r="R113" s="51" t="s">
        <v>137</v>
      </c>
      <c r="S113" s="52"/>
      <c r="T113" s="53"/>
    </row>
    <row r="114" spans="1:20" x14ac:dyDescent="0.15">
      <c r="A114" s="54"/>
      <c r="C114" s="55"/>
      <c r="D114" s="55"/>
      <c r="E114" s="56"/>
      <c r="F114" s="57" t="s">
        <v>82</v>
      </c>
      <c r="G114" s="58"/>
      <c r="H114" s="59" t="s">
        <v>83</v>
      </c>
      <c r="I114" s="57" t="s">
        <v>82</v>
      </c>
      <c r="J114" s="58"/>
      <c r="K114" s="59" t="s">
        <v>83</v>
      </c>
      <c r="L114" s="57" t="s">
        <v>82</v>
      </c>
      <c r="M114" s="58"/>
      <c r="N114" s="59" t="s">
        <v>83</v>
      </c>
      <c r="O114" s="57" t="s">
        <v>82</v>
      </c>
      <c r="P114" s="58"/>
      <c r="Q114" s="59" t="s">
        <v>83</v>
      </c>
      <c r="R114" s="57" t="s">
        <v>82</v>
      </c>
      <c r="S114" s="58"/>
      <c r="T114" s="59" t="s">
        <v>83</v>
      </c>
    </row>
    <row r="115" spans="1:20" ht="24.75" x14ac:dyDescent="0.15">
      <c r="A115" s="60"/>
      <c r="B115" s="61"/>
      <c r="C115" s="61"/>
      <c r="D115" s="61"/>
      <c r="E115" s="62"/>
      <c r="F115" s="44"/>
      <c r="G115" s="63" t="s">
        <v>84</v>
      </c>
      <c r="H115" s="64"/>
      <c r="I115" s="44"/>
      <c r="J115" s="63" t="s">
        <v>84</v>
      </c>
      <c r="K115" s="64"/>
      <c r="L115" s="44"/>
      <c r="M115" s="63" t="s">
        <v>84</v>
      </c>
      <c r="N115" s="64"/>
      <c r="O115" s="44"/>
      <c r="P115" s="63" t="s">
        <v>84</v>
      </c>
      <c r="Q115" s="64"/>
      <c r="R115" s="44"/>
      <c r="S115" s="63" t="s">
        <v>84</v>
      </c>
      <c r="T115" s="64"/>
    </row>
    <row r="116" spans="1:20" ht="15" customHeight="1" x14ac:dyDescent="0.15">
      <c r="A116" s="65"/>
      <c r="B116" s="51" t="s">
        <v>85</v>
      </c>
      <c r="C116" s="52"/>
      <c r="D116" s="52"/>
      <c r="E116" s="53"/>
      <c r="F116" s="66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8"/>
    </row>
    <row r="117" spans="1:20" x14ac:dyDescent="0.15">
      <c r="A117" s="69"/>
      <c r="B117" s="70" t="s">
        <v>86</v>
      </c>
      <c r="C117" s="43"/>
      <c r="D117" s="43"/>
      <c r="E117" s="44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</row>
    <row r="118" spans="1:20" x14ac:dyDescent="0.15">
      <c r="A118" s="72">
        <v>101</v>
      </c>
      <c r="B118" s="54" t="s">
        <v>87</v>
      </c>
      <c r="C118" s="55"/>
      <c r="D118" s="55"/>
      <c r="E118" s="56"/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3">
        <v>0</v>
      </c>
      <c r="S118" s="73">
        <v>0</v>
      </c>
      <c r="T118" s="73">
        <v>0</v>
      </c>
    </row>
    <row r="119" spans="1:20" x14ac:dyDescent="0.15">
      <c r="A119" s="72">
        <v>102</v>
      </c>
      <c r="B119" s="54" t="s">
        <v>88</v>
      </c>
      <c r="C119" s="55"/>
      <c r="D119" s="55"/>
      <c r="E119" s="56"/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  <c r="R119" s="73">
        <v>0</v>
      </c>
      <c r="S119" s="73">
        <v>0</v>
      </c>
      <c r="T119" s="73">
        <v>0</v>
      </c>
    </row>
    <row r="120" spans="1:20" x14ac:dyDescent="0.15">
      <c r="A120" s="72">
        <v>103</v>
      </c>
      <c r="B120" s="54" t="s">
        <v>89</v>
      </c>
      <c r="C120" s="55"/>
      <c r="D120" s="55"/>
      <c r="E120" s="56"/>
      <c r="F120" s="73">
        <v>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0</v>
      </c>
      <c r="R120" s="73">
        <v>0</v>
      </c>
      <c r="S120" s="73">
        <v>0</v>
      </c>
      <c r="T120" s="73">
        <v>0</v>
      </c>
    </row>
    <row r="121" spans="1:20" x14ac:dyDescent="0.15">
      <c r="A121" s="72">
        <v>104</v>
      </c>
      <c r="B121" s="54" t="s">
        <v>90</v>
      </c>
      <c r="C121" s="55"/>
      <c r="D121" s="55"/>
      <c r="E121" s="56"/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3">
        <v>0</v>
      </c>
      <c r="S121" s="73">
        <v>0</v>
      </c>
      <c r="T121" s="73">
        <v>0</v>
      </c>
    </row>
    <row r="122" spans="1:20" x14ac:dyDescent="0.15">
      <c r="A122" s="72">
        <v>105</v>
      </c>
      <c r="B122" s="54" t="s">
        <v>91</v>
      </c>
      <c r="C122" s="55"/>
      <c r="D122" s="55"/>
      <c r="E122" s="56"/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73">
        <v>0</v>
      </c>
      <c r="L122" s="73">
        <v>0</v>
      </c>
      <c r="M122" s="73">
        <v>0</v>
      </c>
      <c r="N122" s="73">
        <v>0</v>
      </c>
      <c r="O122" s="73">
        <v>0</v>
      </c>
      <c r="P122" s="73">
        <v>0</v>
      </c>
      <c r="Q122" s="73">
        <v>0</v>
      </c>
      <c r="R122" s="73">
        <v>0</v>
      </c>
      <c r="S122" s="73">
        <v>0</v>
      </c>
      <c r="T122" s="73">
        <v>0</v>
      </c>
    </row>
    <row r="123" spans="1:20" x14ac:dyDescent="0.15">
      <c r="A123" s="72">
        <v>106</v>
      </c>
      <c r="B123" s="54" t="s">
        <v>92</v>
      </c>
      <c r="C123" s="55"/>
      <c r="D123" s="55"/>
      <c r="E123" s="56"/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3">
        <v>0</v>
      </c>
      <c r="S123" s="73">
        <v>0</v>
      </c>
      <c r="T123" s="73">
        <v>0</v>
      </c>
    </row>
    <row r="124" spans="1:20" x14ac:dyDescent="0.15">
      <c r="A124" s="72">
        <v>107</v>
      </c>
      <c r="B124" s="54" t="s">
        <v>93</v>
      </c>
      <c r="C124" s="55"/>
      <c r="D124" s="55"/>
      <c r="E124" s="56"/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73">
        <v>0</v>
      </c>
      <c r="L124" s="73">
        <v>0</v>
      </c>
      <c r="M124" s="73">
        <v>0</v>
      </c>
      <c r="N124" s="73">
        <v>0</v>
      </c>
      <c r="O124" s="73">
        <v>0</v>
      </c>
      <c r="P124" s="73">
        <v>0</v>
      </c>
      <c r="Q124" s="73">
        <v>0</v>
      </c>
      <c r="R124" s="73">
        <v>0</v>
      </c>
      <c r="S124" s="73">
        <v>0</v>
      </c>
      <c r="T124" s="73">
        <v>0</v>
      </c>
    </row>
    <row r="125" spans="1:20" x14ac:dyDescent="0.15">
      <c r="A125" s="72">
        <v>108</v>
      </c>
      <c r="B125" s="54" t="s">
        <v>94</v>
      </c>
      <c r="C125" s="55"/>
      <c r="D125" s="55"/>
      <c r="E125" s="56"/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3">
        <v>0</v>
      </c>
      <c r="S125" s="73">
        <v>0</v>
      </c>
      <c r="T125" s="73">
        <v>0</v>
      </c>
    </row>
    <row r="126" spans="1:20" x14ac:dyDescent="0.15">
      <c r="A126" s="72">
        <v>109</v>
      </c>
      <c r="B126" s="54" t="s">
        <v>95</v>
      </c>
      <c r="C126" s="55"/>
      <c r="D126" s="55"/>
      <c r="E126" s="56"/>
      <c r="F126" s="73">
        <v>0</v>
      </c>
      <c r="G126" s="73">
        <v>0</v>
      </c>
      <c r="H126" s="73">
        <v>0</v>
      </c>
      <c r="I126" s="73">
        <v>0</v>
      </c>
      <c r="J126" s="73">
        <v>0</v>
      </c>
      <c r="K126" s="73">
        <v>0</v>
      </c>
      <c r="L126" s="73">
        <v>0</v>
      </c>
      <c r="M126" s="73">
        <v>0</v>
      </c>
      <c r="N126" s="73">
        <v>0</v>
      </c>
      <c r="O126" s="73">
        <v>0</v>
      </c>
      <c r="P126" s="73">
        <v>0</v>
      </c>
      <c r="Q126" s="73">
        <v>0</v>
      </c>
      <c r="R126" s="73">
        <v>0</v>
      </c>
      <c r="S126" s="73">
        <v>0</v>
      </c>
      <c r="T126" s="73">
        <v>0</v>
      </c>
    </row>
    <row r="127" spans="1:20" x14ac:dyDescent="0.15">
      <c r="A127" s="72">
        <v>110</v>
      </c>
      <c r="B127" s="54" t="s">
        <v>96</v>
      </c>
      <c r="C127" s="55"/>
      <c r="D127" s="55"/>
      <c r="E127" s="56"/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3">
        <v>0</v>
      </c>
      <c r="S127" s="73">
        <v>0</v>
      </c>
      <c r="T127" s="73">
        <v>0</v>
      </c>
    </row>
    <row r="128" spans="1:20" x14ac:dyDescent="0.15">
      <c r="A128" s="69">
        <v>100</v>
      </c>
      <c r="B128" s="74" t="s">
        <v>97</v>
      </c>
      <c r="C128" s="75"/>
      <c r="D128" s="55"/>
      <c r="E128" s="56"/>
      <c r="F128" s="73">
        <f t="shared" ref="F128:T128" si="14">SUM(F118:F127)</f>
        <v>0</v>
      </c>
      <c r="G128" s="73">
        <f t="shared" si="14"/>
        <v>0</v>
      </c>
      <c r="H128" s="73">
        <f t="shared" si="14"/>
        <v>0</v>
      </c>
      <c r="I128" s="73">
        <f t="shared" si="14"/>
        <v>0</v>
      </c>
      <c r="J128" s="73">
        <f t="shared" si="14"/>
        <v>0</v>
      </c>
      <c r="K128" s="73">
        <f t="shared" si="14"/>
        <v>0</v>
      </c>
      <c r="L128" s="73">
        <f t="shared" si="14"/>
        <v>0</v>
      </c>
      <c r="M128" s="73">
        <f t="shared" si="14"/>
        <v>0</v>
      </c>
      <c r="N128" s="73">
        <f t="shared" si="14"/>
        <v>0</v>
      </c>
      <c r="O128" s="73">
        <f t="shared" si="14"/>
        <v>0</v>
      </c>
      <c r="P128" s="73">
        <f t="shared" si="14"/>
        <v>0</v>
      </c>
      <c r="Q128" s="73">
        <f t="shared" si="14"/>
        <v>0</v>
      </c>
      <c r="R128" s="73">
        <f t="shared" si="14"/>
        <v>0</v>
      </c>
      <c r="S128" s="73">
        <f t="shared" si="14"/>
        <v>0</v>
      </c>
      <c r="T128" s="73">
        <f t="shared" si="14"/>
        <v>0</v>
      </c>
    </row>
    <row r="129" spans="1:20" x14ac:dyDescent="0.15">
      <c r="A129" s="72"/>
      <c r="B129" s="54"/>
      <c r="C129" s="55"/>
      <c r="D129" s="55"/>
      <c r="E129" s="56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</row>
    <row r="130" spans="1:20" x14ac:dyDescent="0.15">
      <c r="A130" s="72"/>
      <c r="B130" s="74" t="s">
        <v>98</v>
      </c>
      <c r="C130" s="55"/>
      <c r="D130" s="55"/>
      <c r="E130" s="56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</row>
    <row r="131" spans="1:20" x14ac:dyDescent="0.15">
      <c r="A131" s="72">
        <v>201</v>
      </c>
      <c r="B131" s="54" t="s">
        <v>99</v>
      </c>
      <c r="C131" s="55"/>
      <c r="D131" s="55"/>
      <c r="E131" s="56"/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3">
        <v>0</v>
      </c>
      <c r="S131" s="73">
        <v>0</v>
      </c>
      <c r="T131" s="73">
        <v>0</v>
      </c>
    </row>
    <row r="132" spans="1:20" x14ac:dyDescent="0.15">
      <c r="A132" s="72">
        <v>202</v>
      </c>
      <c r="B132" s="54" t="s">
        <v>100</v>
      </c>
      <c r="C132" s="55"/>
      <c r="D132" s="55"/>
      <c r="E132" s="56"/>
      <c r="F132" s="73">
        <v>0</v>
      </c>
      <c r="G132" s="73">
        <v>0</v>
      </c>
      <c r="H132" s="73">
        <v>0</v>
      </c>
      <c r="I132" s="73">
        <v>0</v>
      </c>
      <c r="J132" s="73">
        <v>0</v>
      </c>
      <c r="K132" s="73">
        <v>0</v>
      </c>
      <c r="L132" s="73">
        <v>0</v>
      </c>
      <c r="M132" s="73">
        <v>0</v>
      </c>
      <c r="N132" s="73">
        <v>0</v>
      </c>
      <c r="O132" s="73">
        <v>0</v>
      </c>
      <c r="P132" s="73">
        <v>0</v>
      </c>
      <c r="Q132" s="73">
        <v>0</v>
      </c>
      <c r="R132" s="73">
        <v>0</v>
      </c>
      <c r="S132" s="73">
        <v>0</v>
      </c>
      <c r="T132" s="73">
        <v>0</v>
      </c>
    </row>
    <row r="133" spans="1:20" x14ac:dyDescent="0.15">
      <c r="A133" s="72">
        <v>203</v>
      </c>
      <c r="B133" s="54" t="s">
        <v>101</v>
      </c>
      <c r="C133" s="55"/>
      <c r="D133" s="55"/>
      <c r="E133" s="56"/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3">
        <v>0</v>
      </c>
      <c r="S133" s="73">
        <v>0</v>
      </c>
      <c r="T133" s="73">
        <v>0</v>
      </c>
    </row>
    <row r="134" spans="1:20" x14ac:dyDescent="0.15">
      <c r="A134" s="72">
        <v>204</v>
      </c>
      <c r="B134" s="54" t="s">
        <v>102</v>
      </c>
      <c r="C134" s="55"/>
      <c r="D134" s="55"/>
      <c r="E134" s="56"/>
      <c r="F134" s="73">
        <v>0</v>
      </c>
      <c r="G134" s="73">
        <v>0</v>
      </c>
      <c r="H134" s="73">
        <v>0</v>
      </c>
      <c r="I134" s="73">
        <v>0</v>
      </c>
      <c r="J134" s="73">
        <v>0</v>
      </c>
      <c r="K134" s="73">
        <v>0</v>
      </c>
      <c r="L134" s="73">
        <v>0</v>
      </c>
      <c r="M134" s="73">
        <v>0</v>
      </c>
      <c r="N134" s="73">
        <v>0</v>
      </c>
      <c r="O134" s="73">
        <v>0</v>
      </c>
      <c r="P134" s="73">
        <v>0</v>
      </c>
      <c r="Q134" s="73">
        <v>0</v>
      </c>
      <c r="R134" s="73">
        <v>0</v>
      </c>
      <c r="S134" s="73">
        <v>0</v>
      </c>
      <c r="T134" s="73">
        <v>0</v>
      </c>
    </row>
    <row r="135" spans="1:20" x14ac:dyDescent="0.15">
      <c r="A135" s="72">
        <v>205</v>
      </c>
      <c r="B135" s="54" t="s">
        <v>103</v>
      </c>
      <c r="C135" s="55"/>
      <c r="D135" s="55"/>
      <c r="E135" s="56"/>
      <c r="F135" s="73">
        <v>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0</v>
      </c>
      <c r="R135" s="73">
        <v>0</v>
      </c>
      <c r="S135" s="73">
        <v>0</v>
      </c>
      <c r="T135" s="73">
        <v>0</v>
      </c>
    </row>
    <row r="136" spans="1:20" x14ac:dyDescent="0.15">
      <c r="A136" s="69">
        <v>200</v>
      </c>
      <c r="B136" s="74" t="s">
        <v>104</v>
      </c>
      <c r="C136" s="75"/>
      <c r="D136" s="55"/>
      <c r="E136" s="56"/>
      <c r="F136" s="73">
        <f t="shared" ref="F136:T136" si="15">SUM(F131:F135)</f>
        <v>0</v>
      </c>
      <c r="G136" s="73">
        <f t="shared" si="15"/>
        <v>0</v>
      </c>
      <c r="H136" s="73">
        <f t="shared" si="15"/>
        <v>0</v>
      </c>
      <c r="I136" s="73">
        <f t="shared" si="15"/>
        <v>0</v>
      </c>
      <c r="J136" s="73">
        <f t="shared" si="15"/>
        <v>0</v>
      </c>
      <c r="K136" s="73">
        <f t="shared" si="15"/>
        <v>0</v>
      </c>
      <c r="L136" s="73">
        <f t="shared" si="15"/>
        <v>0</v>
      </c>
      <c r="M136" s="73">
        <f t="shared" si="15"/>
        <v>0</v>
      </c>
      <c r="N136" s="73">
        <f t="shared" si="15"/>
        <v>0</v>
      </c>
      <c r="O136" s="73">
        <f t="shared" si="15"/>
        <v>0</v>
      </c>
      <c r="P136" s="73">
        <f t="shared" si="15"/>
        <v>0</v>
      </c>
      <c r="Q136" s="73">
        <f t="shared" si="15"/>
        <v>0</v>
      </c>
      <c r="R136" s="73">
        <f t="shared" si="15"/>
        <v>0</v>
      </c>
      <c r="S136" s="73">
        <f t="shared" si="15"/>
        <v>0</v>
      </c>
      <c r="T136" s="73">
        <f t="shared" si="15"/>
        <v>0</v>
      </c>
    </row>
    <row r="137" spans="1:20" x14ac:dyDescent="0.15">
      <c r="A137" s="72"/>
      <c r="B137" s="54"/>
      <c r="C137" s="55"/>
      <c r="D137" s="55"/>
      <c r="E137" s="56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</row>
    <row r="138" spans="1:20" x14ac:dyDescent="0.15">
      <c r="A138" s="72"/>
      <c r="B138" s="76" t="s">
        <v>105</v>
      </c>
      <c r="C138" s="77"/>
      <c r="D138" s="77"/>
      <c r="E138" s="78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</row>
    <row r="139" spans="1:20" x14ac:dyDescent="0.15">
      <c r="A139" s="72">
        <v>301</v>
      </c>
      <c r="B139" s="54" t="s">
        <v>106</v>
      </c>
      <c r="C139" s="55"/>
      <c r="D139" s="55"/>
      <c r="E139" s="56"/>
      <c r="F139" s="73">
        <v>0</v>
      </c>
      <c r="G139" s="73">
        <v>0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v>0</v>
      </c>
      <c r="P139" s="73">
        <v>0</v>
      </c>
      <c r="Q139" s="73">
        <v>0</v>
      </c>
      <c r="R139" s="73">
        <v>0</v>
      </c>
      <c r="S139" s="73">
        <v>0</v>
      </c>
      <c r="T139" s="73">
        <v>0</v>
      </c>
    </row>
    <row r="140" spans="1:20" x14ac:dyDescent="0.15">
      <c r="A140" s="72">
        <v>302</v>
      </c>
      <c r="B140" s="54" t="s">
        <v>107</v>
      </c>
      <c r="C140" s="55"/>
      <c r="D140" s="55"/>
      <c r="E140" s="56"/>
      <c r="F140" s="73">
        <v>0</v>
      </c>
      <c r="G140" s="73">
        <v>0</v>
      </c>
      <c r="H140" s="73">
        <v>0</v>
      </c>
      <c r="I140" s="73">
        <v>0</v>
      </c>
      <c r="J140" s="73">
        <v>0</v>
      </c>
      <c r="K140" s="73">
        <v>0</v>
      </c>
      <c r="L140" s="73">
        <v>0</v>
      </c>
      <c r="M140" s="73">
        <v>0</v>
      </c>
      <c r="N140" s="73">
        <v>0</v>
      </c>
      <c r="O140" s="73">
        <v>0</v>
      </c>
      <c r="P140" s="73">
        <v>0</v>
      </c>
      <c r="Q140" s="73">
        <v>0</v>
      </c>
      <c r="R140" s="73">
        <v>0</v>
      </c>
      <c r="S140" s="73">
        <v>0</v>
      </c>
      <c r="T140" s="73">
        <v>0</v>
      </c>
    </row>
    <row r="141" spans="1:20" x14ac:dyDescent="0.15">
      <c r="A141" s="72">
        <v>303</v>
      </c>
      <c r="B141" s="54" t="s">
        <v>108</v>
      </c>
      <c r="C141" s="55"/>
      <c r="D141" s="55"/>
      <c r="E141" s="56"/>
      <c r="F141" s="73">
        <v>0</v>
      </c>
      <c r="G141" s="73">
        <v>0</v>
      </c>
      <c r="H141" s="73">
        <v>0</v>
      </c>
      <c r="I141" s="73">
        <v>0</v>
      </c>
      <c r="J141" s="73">
        <v>0</v>
      </c>
      <c r="K141" s="73">
        <v>0</v>
      </c>
      <c r="L141" s="73">
        <v>0</v>
      </c>
      <c r="M141" s="73">
        <v>0</v>
      </c>
      <c r="N141" s="73">
        <v>0</v>
      </c>
      <c r="O141" s="73">
        <v>0</v>
      </c>
      <c r="P141" s="73">
        <v>0</v>
      </c>
      <c r="Q141" s="73">
        <v>0</v>
      </c>
      <c r="R141" s="73">
        <v>0</v>
      </c>
      <c r="S141" s="73">
        <v>0</v>
      </c>
      <c r="T141" s="73">
        <v>0</v>
      </c>
    </row>
    <row r="142" spans="1:20" x14ac:dyDescent="0.15">
      <c r="A142" s="72">
        <v>304</v>
      </c>
      <c r="B142" s="54" t="s">
        <v>109</v>
      </c>
      <c r="C142" s="55"/>
      <c r="D142" s="55"/>
      <c r="E142" s="56"/>
      <c r="F142" s="73">
        <v>0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0</v>
      </c>
      <c r="M142" s="73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0</v>
      </c>
      <c r="S142" s="73">
        <v>0</v>
      </c>
      <c r="T142" s="73">
        <v>0</v>
      </c>
    </row>
    <row r="143" spans="1:20" x14ac:dyDescent="0.15">
      <c r="A143" s="69">
        <v>300</v>
      </c>
      <c r="B143" s="74" t="s">
        <v>110</v>
      </c>
      <c r="C143" s="75"/>
      <c r="D143" s="75"/>
      <c r="E143" s="56"/>
      <c r="F143" s="73">
        <f t="shared" ref="F143:T143" si="16">SUM(F139:F142)</f>
        <v>0</v>
      </c>
      <c r="G143" s="73">
        <f t="shared" si="16"/>
        <v>0</v>
      </c>
      <c r="H143" s="73">
        <f t="shared" si="16"/>
        <v>0</v>
      </c>
      <c r="I143" s="73">
        <f t="shared" si="16"/>
        <v>0</v>
      </c>
      <c r="J143" s="73">
        <f t="shared" si="16"/>
        <v>0</v>
      </c>
      <c r="K143" s="73">
        <f t="shared" si="16"/>
        <v>0</v>
      </c>
      <c r="L143" s="73">
        <f t="shared" si="16"/>
        <v>0</v>
      </c>
      <c r="M143" s="73">
        <f t="shared" si="16"/>
        <v>0</v>
      </c>
      <c r="N143" s="73">
        <f t="shared" si="16"/>
        <v>0</v>
      </c>
      <c r="O143" s="73">
        <f t="shared" si="16"/>
        <v>0</v>
      </c>
      <c r="P143" s="73">
        <f t="shared" si="16"/>
        <v>0</v>
      </c>
      <c r="Q143" s="73">
        <f t="shared" si="16"/>
        <v>0</v>
      </c>
      <c r="R143" s="73">
        <f t="shared" si="16"/>
        <v>0</v>
      </c>
      <c r="S143" s="73">
        <f t="shared" si="16"/>
        <v>0</v>
      </c>
      <c r="T143" s="73">
        <f t="shared" si="16"/>
        <v>0</v>
      </c>
    </row>
    <row r="144" spans="1:20" x14ac:dyDescent="0.15">
      <c r="A144" s="72"/>
      <c r="B144" s="54"/>
      <c r="C144" s="55"/>
      <c r="D144" s="55"/>
      <c r="E144" s="56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</row>
    <row r="145" spans="1:20" x14ac:dyDescent="0.15">
      <c r="A145" s="72"/>
      <c r="B145" s="74" t="s">
        <v>111</v>
      </c>
      <c r="C145" s="55"/>
      <c r="D145" s="55"/>
      <c r="E145" s="56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</row>
    <row r="146" spans="1:20" x14ac:dyDescent="0.15">
      <c r="A146" s="72">
        <v>401</v>
      </c>
      <c r="B146" s="54" t="s">
        <v>112</v>
      </c>
      <c r="C146" s="55"/>
      <c r="D146" s="55"/>
      <c r="E146" s="56"/>
      <c r="F146" s="73">
        <v>0</v>
      </c>
      <c r="G146" s="73">
        <v>0</v>
      </c>
      <c r="H146" s="73">
        <v>0</v>
      </c>
      <c r="I146" s="73">
        <v>0</v>
      </c>
      <c r="J146" s="73">
        <v>0</v>
      </c>
      <c r="K146" s="73">
        <v>0</v>
      </c>
      <c r="L146" s="73">
        <v>0</v>
      </c>
      <c r="M146" s="73">
        <v>0</v>
      </c>
      <c r="N146" s="73">
        <v>0</v>
      </c>
      <c r="O146" s="73">
        <v>0</v>
      </c>
      <c r="P146" s="73">
        <v>0</v>
      </c>
      <c r="Q146" s="73">
        <v>0</v>
      </c>
      <c r="R146" s="73">
        <v>0</v>
      </c>
      <c r="S146" s="73">
        <v>0</v>
      </c>
      <c r="T146" s="73">
        <v>0</v>
      </c>
    </row>
    <row r="147" spans="1:20" x14ac:dyDescent="0.15">
      <c r="A147" s="72">
        <v>402</v>
      </c>
      <c r="B147" s="54" t="s">
        <v>113</v>
      </c>
      <c r="C147" s="55"/>
      <c r="D147" s="55"/>
      <c r="E147" s="56"/>
      <c r="F147" s="73">
        <v>0</v>
      </c>
      <c r="G147" s="73">
        <v>0</v>
      </c>
      <c r="H147" s="73">
        <v>0</v>
      </c>
      <c r="I147" s="73">
        <v>0</v>
      </c>
      <c r="J147" s="73">
        <v>0</v>
      </c>
      <c r="K147" s="73">
        <v>0</v>
      </c>
      <c r="L147" s="73">
        <v>0</v>
      </c>
      <c r="M147" s="73">
        <v>0</v>
      </c>
      <c r="N147" s="73">
        <v>0</v>
      </c>
      <c r="O147" s="73">
        <v>0</v>
      </c>
      <c r="P147" s="73">
        <v>0</v>
      </c>
      <c r="Q147" s="73">
        <v>0</v>
      </c>
      <c r="R147" s="73">
        <v>0</v>
      </c>
      <c r="S147" s="73">
        <v>0</v>
      </c>
      <c r="T147" s="73">
        <v>0</v>
      </c>
    </row>
    <row r="148" spans="1:20" x14ac:dyDescent="0.15">
      <c r="A148" s="72">
        <v>403</v>
      </c>
      <c r="B148" s="54" t="s">
        <v>114</v>
      </c>
      <c r="C148" s="55"/>
      <c r="D148" s="55"/>
      <c r="E148" s="56"/>
      <c r="F148" s="73">
        <v>0</v>
      </c>
      <c r="G148" s="73">
        <v>0</v>
      </c>
      <c r="H148" s="73">
        <v>0</v>
      </c>
      <c r="I148" s="73">
        <v>0</v>
      </c>
      <c r="J148" s="73">
        <v>0</v>
      </c>
      <c r="K148" s="73">
        <v>0</v>
      </c>
      <c r="L148" s="73">
        <v>0</v>
      </c>
      <c r="M148" s="73">
        <v>0</v>
      </c>
      <c r="N148" s="73">
        <v>0</v>
      </c>
      <c r="O148" s="73">
        <v>0</v>
      </c>
      <c r="P148" s="73">
        <v>0</v>
      </c>
      <c r="Q148" s="73">
        <v>0</v>
      </c>
      <c r="R148" s="73">
        <v>0</v>
      </c>
      <c r="S148" s="73">
        <v>0</v>
      </c>
      <c r="T148" s="73">
        <v>0</v>
      </c>
    </row>
    <row r="149" spans="1:20" x14ac:dyDescent="0.15">
      <c r="A149" s="72">
        <v>404</v>
      </c>
      <c r="B149" s="54" t="s">
        <v>115</v>
      </c>
      <c r="C149" s="55"/>
      <c r="D149" s="55"/>
      <c r="E149" s="56"/>
      <c r="F149" s="73">
        <v>0</v>
      </c>
      <c r="G149" s="73">
        <v>0</v>
      </c>
      <c r="H149" s="73">
        <v>0</v>
      </c>
      <c r="I149" s="73">
        <v>0</v>
      </c>
      <c r="J149" s="73">
        <v>0</v>
      </c>
      <c r="K149" s="73">
        <v>0</v>
      </c>
      <c r="L149" s="73">
        <v>0</v>
      </c>
      <c r="M149" s="73">
        <v>0</v>
      </c>
      <c r="N149" s="73">
        <v>0</v>
      </c>
      <c r="O149" s="73">
        <v>0</v>
      </c>
      <c r="P149" s="73">
        <v>0</v>
      </c>
      <c r="Q149" s="73">
        <v>0</v>
      </c>
      <c r="R149" s="73">
        <v>0</v>
      </c>
      <c r="S149" s="73">
        <v>0</v>
      </c>
      <c r="T149" s="73">
        <v>0</v>
      </c>
    </row>
    <row r="150" spans="1:20" x14ac:dyDescent="0.15">
      <c r="A150" s="69">
        <v>400</v>
      </c>
      <c r="B150" s="74" t="s">
        <v>116</v>
      </c>
      <c r="C150" s="55"/>
      <c r="D150" s="55"/>
      <c r="E150" s="56"/>
      <c r="F150" s="73">
        <f t="shared" ref="F150:T150" si="17">SUM(F146:F149)</f>
        <v>0</v>
      </c>
      <c r="G150" s="73">
        <f t="shared" si="17"/>
        <v>0</v>
      </c>
      <c r="H150" s="73">
        <f t="shared" si="17"/>
        <v>0</v>
      </c>
      <c r="I150" s="73">
        <f t="shared" si="17"/>
        <v>0</v>
      </c>
      <c r="J150" s="73">
        <f t="shared" si="17"/>
        <v>0</v>
      </c>
      <c r="K150" s="73">
        <f t="shared" si="17"/>
        <v>0</v>
      </c>
      <c r="L150" s="73">
        <f t="shared" si="17"/>
        <v>0</v>
      </c>
      <c r="M150" s="73">
        <f t="shared" si="17"/>
        <v>0</v>
      </c>
      <c r="N150" s="73">
        <f t="shared" si="17"/>
        <v>0</v>
      </c>
      <c r="O150" s="73">
        <f t="shared" si="17"/>
        <v>0</v>
      </c>
      <c r="P150" s="73">
        <f t="shared" si="17"/>
        <v>0</v>
      </c>
      <c r="Q150" s="73">
        <f t="shared" si="17"/>
        <v>0</v>
      </c>
      <c r="R150" s="73">
        <f t="shared" si="17"/>
        <v>0</v>
      </c>
      <c r="S150" s="73">
        <f t="shared" si="17"/>
        <v>0</v>
      </c>
      <c r="T150" s="73">
        <f t="shared" si="17"/>
        <v>0</v>
      </c>
    </row>
    <row r="151" spans="1:20" x14ac:dyDescent="0.15">
      <c r="A151" s="72"/>
      <c r="B151" s="54"/>
      <c r="C151" s="55"/>
      <c r="D151" s="55"/>
      <c r="E151" s="56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</row>
    <row r="152" spans="1:20" x14ac:dyDescent="0.15">
      <c r="A152" s="72"/>
      <c r="B152" s="76" t="s">
        <v>117</v>
      </c>
      <c r="C152" s="77"/>
      <c r="D152" s="77"/>
      <c r="E152" s="78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</row>
    <row r="153" spans="1:20" x14ac:dyDescent="0.15">
      <c r="A153" s="72">
        <v>501</v>
      </c>
      <c r="B153" s="54" t="s">
        <v>118</v>
      </c>
      <c r="C153" s="55"/>
      <c r="D153" s="55"/>
      <c r="E153" s="56"/>
      <c r="F153" s="73">
        <v>0</v>
      </c>
      <c r="G153" s="73">
        <v>0</v>
      </c>
      <c r="H153" s="73">
        <v>0</v>
      </c>
      <c r="I153" s="73">
        <v>0</v>
      </c>
      <c r="J153" s="73">
        <v>0</v>
      </c>
      <c r="K153" s="73">
        <v>0</v>
      </c>
      <c r="L153" s="73">
        <v>0</v>
      </c>
      <c r="M153" s="73">
        <v>0</v>
      </c>
      <c r="N153" s="73">
        <v>0</v>
      </c>
      <c r="O153" s="73">
        <v>0</v>
      </c>
      <c r="P153" s="73">
        <v>0</v>
      </c>
      <c r="Q153" s="73">
        <v>0</v>
      </c>
      <c r="R153" s="73">
        <v>0</v>
      </c>
      <c r="S153" s="73">
        <v>0</v>
      </c>
      <c r="T153" s="73">
        <v>0</v>
      </c>
    </row>
    <row r="154" spans="1:20" x14ac:dyDescent="0.15">
      <c r="A154" s="69">
        <v>500</v>
      </c>
      <c r="B154" s="74" t="s">
        <v>119</v>
      </c>
      <c r="C154" s="55"/>
      <c r="D154" s="55"/>
      <c r="E154" s="56"/>
      <c r="F154" s="73">
        <f t="shared" ref="F154:T154" si="18">SUM(F153)</f>
        <v>0</v>
      </c>
      <c r="G154" s="73">
        <f t="shared" si="18"/>
        <v>0</v>
      </c>
      <c r="H154" s="73">
        <f t="shared" si="18"/>
        <v>0</v>
      </c>
      <c r="I154" s="73">
        <f t="shared" si="18"/>
        <v>0</v>
      </c>
      <c r="J154" s="73">
        <f t="shared" si="18"/>
        <v>0</v>
      </c>
      <c r="K154" s="73">
        <f t="shared" si="18"/>
        <v>0</v>
      </c>
      <c r="L154" s="73">
        <f t="shared" si="18"/>
        <v>0</v>
      </c>
      <c r="M154" s="73">
        <f t="shared" si="18"/>
        <v>0</v>
      </c>
      <c r="N154" s="73">
        <f t="shared" si="18"/>
        <v>0</v>
      </c>
      <c r="O154" s="73">
        <f t="shared" si="18"/>
        <v>0</v>
      </c>
      <c r="P154" s="73">
        <f t="shared" si="18"/>
        <v>0</v>
      </c>
      <c r="Q154" s="73">
        <f t="shared" si="18"/>
        <v>0</v>
      </c>
      <c r="R154" s="73">
        <f t="shared" si="18"/>
        <v>0</v>
      </c>
      <c r="S154" s="73">
        <f t="shared" si="18"/>
        <v>0</v>
      </c>
      <c r="T154" s="73">
        <f t="shared" si="18"/>
        <v>0</v>
      </c>
    </row>
    <row r="155" spans="1:20" x14ac:dyDescent="0.15">
      <c r="A155" s="72"/>
      <c r="B155" s="54"/>
      <c r="C155" s="55"/>
      <c r="D155" s="55"/>
      <c r="E155" s="56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</row>
    <row r="156" spans="1:20" x14ac:dyDescent="0.15">
      <c r="A156" s="72"/>
      <c r="B156" s="74" t="s">
        <v>120</v>
      </c>
      <c r="C156" s="55"/>
      <c r="D156" s="55"/>
      <c r="E156" s="56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</row>
    <row r="157" spans="1:20" x14ac:dyDescent="0.15">
      <c r="A157" s="72">
        <v>701</v>
      </c>
      <c r="B157" s="54" t="s">
        <v>121</v>
      </c>
      <c r="C157" s="55"/>
      <c r="D157" s="55"/>
      <c r="E157" s="56"/>
      <c r="F157" s="73">
        <v>0</v>
      </c>
      <c r="G157" s="73">
        <v>0</v>
      </c>
      <c r="H157" s="73">
        <v>0</v>
      </c>
      <c r="I157" s="73">
        <v>0</v>
      </c>
      <c r="J157" s="73">
        <v>0</v>
      </c>
      <c r="K157" s="73">
        <v>0</v>
      </c>
      <c r="L157" s="73">
        <v>0</v>
      </c>
      <c r="M157" s="73">
        <v>0</v>
      </c>
      <c r="N157" s="73">
        <v>0</v>
      </c>
      <c r="O157" s="73">
        <v>0</v>
      </c>
      <c r="P157" s="73">
        <v>0</v>
      </c>
      <c r="Q157" s="73">
        <v>0</v>
      </c>
      <c r="R157" s="73">
        <v>0</v>
      </c>
      <c r="S157" s="73">
        <v>0</v>
      </c>
      <c r="T157" s="73">
        <v>0</v>
      </c>
    </row>
    <row r="158" spans="1:20" x14ac:dyDescent="0.15">
      <c r="A158" s="72">
        <v>702</v>
      </c>
      <c r="B158" s="54" t="s">
        <v>122</v>
      </c>
      <c r="C158" s="55"/>
      <c r="D158" s="55"/>
      <c r="E158" s="56"/>
      <c r="F158" s="73">
        <v>0</v>
      </c>
      <c r="G158" s="73">
        <v>0</v>
      </c>
      <c r="H158" s="73">
        <v>0</v>
      </c>
      <c r="I158" s="73">
        <v>0</v>
      </c>
      <c r="J158" s="73">
        <v>0</v>
      </c>
      <c r="K158" s="73">
        <v>0</v>
      </c>
      <c r="L158" s="73">
        <v>0</v>
      </c>
      <c r="M158" s="73">
        <v>0</v>
      </c>
      <c r="N158" s="73">
        <v>0</v>
      </c>
      <c r="O158" s="73">
        <v>0</v>
      </c>
      <c r="P158" s="73">
        <v>0</v>
      </c>
      <c r="Q158" s="73">
        <v>0</v>
      </c>
      <c r="R158" s="73">
        <v>0</v>
      </c>
      <c r="S158" s="73">
        <v>0</v>
      </c>
      <c r="T158" s="73">
        <v>0</v>
      </c>
    </row>
    <row r="159" spans="1:20" x14ac:dyDescent="0.15">
      <c r="A159" s="79">
        <v>700</v>
      </c>
      <c r="B159" s="80" t="s">
        <v>123</v>
      </c>
      <c r="C159" s="61"/>
      <c r="D159" s="61"/>
      <c r="E159" s="62"/>
      <c r="F159" s="73">
        <f t="shared" ref="F159:T159" si="19">SUM(F157:F158)</f>
        <v>0</v>
      </c>
      <c r="G159" s="73">
        <f t="shared" si="19"/>
        <v>0</v>
      </c>
      <c r="H159" s="73">
        <f t="shared" si="19"/>
        <v>0</v>
      </c>
      <c r="I159" s="73">
        <f t="shared" si="19"/>
        <v>0</v>
      </c>
      <c r="J159" s="73">
        <f t="shared" si="19"/>
        <v>0</v>
      </c>
      <c r="K159" s="73">
        <f t="shared" si="19"/>
        <v>0</v>
      </c>
      <c r="L159" s="73">
        <f t="shared" si="19"/>
        <v>0</v>
      </c>
      <c r="M159" s="73">
        <f t="shared" si="19"/>
        <v>0</v>
      </c>
      <c r="N159" s="73">
        <f t="shared" si="19"/>
        <v>0</v>
      </c>
      <c r="O159" s="73">
        <f t="shared" si="19"/>
        <v>0</v>
      </c>
      <c r="P159" s="73">
        <f t="shared" si="19"/>
        <v>0</v>
      </c>
      <c r="Q159" s="73">
        <f t="shared" si="19"/>
        <v>0</v>
      </c>
      <c r="R159" s="73">
        <f t="shared" si="19"/>
        <v>0</v>
      </c>
      <c r="S159" s="73">
        <f t="shared" si="19"/>
        <v>0</v>
      </c>
      <c r="T159" s="73">
        <f t="shared" si="19"/>
        <v>0</v>
      </c>
    </row>
    <row r="160" spans="1:20" x14ac:dyDescent="0.15">
      <c r="A160" s="81"/>
      <c r="B160" s="82" t="s">
        <v>124</v>
      </c>
      <c r="C160" s="83"/>
      <c r="D160" s="83"/>
      <c r="E160" s="84"/>
      <c r="F160" s="85">
        <f t="shared" ref="F160:T160" si="20">SUM(F128,F136,F143,F150,F154,F159)</f>
        <v>0</v>
      </c>
      <c r="G160" s="85">
        <f t="shared" si="20"/>
        <v>0</v>
      </c>
      <c r="H160" s="85">
        <f t="shared" si="20"/>
        <v>0</v>
      </c>
      <c r="I160" s="85">
        <f t="shared" si="20"/>
        <v>0</v>
      </c>
      <c r="J160" s="85">
        <f t="shared" si="20"/>
        <v>0</v>
      </c>
      <c r="K160" s="85">
        <f t="shared" si="20"/>
        <v>0</v>
      </c>
      <c r="L160" s="85">
        <f t="shared" si="20"/>
        <v>0</v>
      </c>
      <c r="M160" s="85">
        <f t="shared" si="20"/>
        <v>0</v>
      </c>
      <c r="N160" s="85">
        <f t="shared" si="20"/>
        <v>0</v>
      </c>
      <c r="O160" s="85">
        <f t="shared" si="20"/>
        <v>0</v>
      </c>
      <c r="P160" s="85">
        <f t="shared" si="20"/>
        <v>0</v>
      </c>
      <c r="Q160" s="85">
        <f t="shared" si="20"/>
        <v>0</v>
      </c>
      <c r="R160" s="85">
        <f t="shared" si="20"/>
        <v>0</v>
      </c>
      <c r="S160" s="85">
        <f t="shared" si="20"/>
        <v>0</v>
      </c>
      <c r="T160" s="85">
        <f t="shared" si="20"/>
        <v>0</v>
      </c>
    </row>
    <row r="164" spans="1:20" x14ac:dyDescent="0.15">
      <c r="A164" s="40" t="s">
        <v>138</v>
      </c>
    </row>
    <row r="165" spans="1:20" x14ac:dyDescent="0.15">
      <c r="A165" s="40" t="s">
        <v>74</v>
      </c>
    </row>
    <row r="167" spans="1:20" x14ac:dyDescent="0.15">
      <c r="A167" s="42"/>
      <c r="B167" s="43"/>
      <c r="C167" s="43"/>
      <c r="D167" s="43"/>
      <c r="E167" s="44"/>
      <c r="F167" s="45">
        <v>16</v>
      </c>
      <c r="G167" s="46"/>
      <c r="H167" s="47"/>
      <c r="I167" s="45">
        <v>17</v>
      </c>
      <c r="J167" s="46"/>
      <c r="K167" s="47"/>
      <c r="L167" s="45">
        <v>18</v>
      </c>
      <c r="M167" s="46"/>
      <c r="N167" s="47"/>
      <c r="O167" s="45">
        <v>19</v>
      </c>
      <c r="P167" s="46"/>
      <c r="Q167" s="47"/>
      <c r="R167" s="45">
        <v>20</v>
      </c>
      <c r="S167" s="46"/>
      <c r="T167" s="47"/>
    </row>
    <row r="168" spans="1:20" ht="31.15" customHeight="1" x14ac:dyDescent="0.15">
      <c r="A168" s="48" t="s">
        <v>126</v>
      </c>
      <c r="B168" s="49"/>
      <c r="C168" s="49"/>
      <c r="D168" s="49"/>
      <c r="E168" s="50"/>
      <c r="F168" s="51" t="s">
        <v>139</v>
      </c>
      <c r="G168" s="52"/>
      <c r="H168" s="53"/>
      <c r="I168" s="51" t="s">
        <v>140</v>
      </c>
      <c r="J168" s="52"/>
      <c r="K168" s="53"/>
      <c r="L168" s="51" t="s">
        <v>141</v>
      </c>
      <c r="M168" s="52"/>
      <c r="N168" s="53"/>
      <c r="O168" s="51" t="s">
        <v>142</v>
      </c>
      <c r="P168" s="52"/>
      <c r="Q168" s="53"/>
      <c r="R168" s="51" t="s">
        <v>143</v>
      </c>
      <c r="S168" s="52"/>
      <c r="T168" s="53"/>
    </row>
    <row r="169" spans="1:20" x14ac:dyDescent="0.15">
      <c r="A169" s="54"/>
      <c r="C169" s="55"/>
      <c r="D169" s="55"/>
      <c r="E169" s="56"/>
      <c r="F169" s="57" t="s">
        <v>82</v>
      </c>
      <c r="G169" s="58"/>
      <c r="H169" s="59" t="s">
        <v>83</v>
      </c>
      <c r="I169" s="57" t="s">
        <v>82</v>
      </c>
      <c r="J169" s="58"/>
      <c r="K169" s="59" t="s">
        <v>83</v>
      </c>
      <c r="L169" s="57" t="s">
        <v>82</v>
      </c>
      <c r="M169" s="58"/>
      <c r="N169" s="59" t="s">
        <v>83</v>
      </c>
      <c r="O169" s="57" t="s">
        <v>82</v>
      </c>
      <c r="P169" s="58"/>
      <c r="Q169" s="59" t="s">
        <v>83</v>
      </c>
      <c r="R169" s="57" t="s">
        <v>82</v>
      </c>
      <c r="S169" s="58"/>
      <c r="T169" s="59" t="s">
        <v>83</v>
      </c>
    </row>
    <row r="170" spans="1:20" ht="24.75" x14ac:dyDescent="0.15">
      <c r="A170" s="60"/>
      <c r="B170" s="61"/>
      <c r="C170" s="61"/>
      <c r="D170" s="61"/>
      <c r="E170" s="62"/>
      <c r="F170" s="44"/>
      <c r="G170" s="63" t="s">
        <v>84</v>
      </c>
      <c r="H170" s="64"/>
      <c r="I170" s="44"/>
      <c r="J170" s="63" t="s">
        <v>84</v>
      </c>
      <c r="K170" s="64"/>
      <c r="L170" s="44"/>
      <c r="M170" s="63" t="s">
        <v>84</v>
      </c>
      <c r="N170" s="64"/>
      <c r="O170" s="44"/>
      <c r="P170" s="63" t="s">
        <v>84</v>
      </c>
      <c r="Q170" s="64"/>
      <c r="R170" s="44"/>
      <c r="S170" s="63" t="s">
        <v>84</v>
      </c>
      <c r="T170" s="64"/>
    </row>
    <row r="171" spans="1:20" ht="15" customHeight="1" x14ac:dyDescent="0.15">
      <c r="A171" s="65"/>
      <c r="B171" s="51" t="s">
        <v>85</v>
      </c>
      <c r="C171" s="52"/>
      <c r="D171" s="52"/>
      <c r="E171" s="53"/>
      <c r="F171" s="66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8"/>
    </row>
    <row r="172" spans="1:20" x14ac:dyDescent="0.15">
      <c r="A172" s="69"/>
      <c r="B172" s="70" t="s">
        <v>86</v>
      </c>
      <c r="C172" s="43"/>
      <c r="D172" s="43"/>
      <c r="E172" s="44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</row>
    <row r="173" spans="1:20" x14ac:dyDescent="0.15">
      <c r="A173" s="72">
        <v>101</v>
      </c>
      <c r="B173" s="54" t="s">
        <v>87</v>
      </c>
      <c r="C173" s="55"/>
      <c r="D173" s="55"/>
      <c r="E173" s="56"/>
      <c r="F173" s="73">
        <v>0</v>
      </c>
      <c r="G173" s="73">
        <v>0</v>
      </c>
      <c r="H173" s="73">
        <v>0</v>
      </c>
      <c r="I173" s="73">
        <v>0</v>
      </c>
      <c r="J173" s="73">
        <v>0</v>
      </c>
      <c r="K173" s="73">
        <v>0</v>
      </c>
      <c r="L173" s="73">
        <v>0</v>
      </c>
      <c r="M173" s="73">
        <v>0</v>
      </c>
      <c r="N173" s="73">
        <v>0</v>
      </c>
      <c r="O173" s="73">
        <v>0</v>
      </c>
      <c r="P173" s="73">
        <v>0</v>
      </c>
      <c r="Q173" s="73">
        <v>0</v>
      </c>
      <c r="R173" s="73">
        <v>0</v>
      </c>
      <c r="S173" s="73">
        <v>0</v>
      </c>
      <c r="T173" s="73">
        <v>0</v>
      </c>
    </row>
    <row r="174" spans="1:20" x14ac:dyDescent="0.15">
      <c r="A174" s="72">
        <v>102</v>
      </c>
      <c r="B174" s="54" t="s">
        <v>88</v>
      </c>
      <c r="C174" s="55"/>
      <c r="D174" s="55"/>
      <c r="E174" s="56"/>
      <c r="F174" s="73">
        <v>0</v>
      </c>
      <c r="G174" s="73">
        <v>0</v>
      </c>
      <c r="H174" s="73">
        <v>0</v>
      </c>
      <c r="I174" s="73">
        <v>0</v>
      </c>
      <c r="J174" s="73">
        <v>0</v>
      </c>
      <c r="K174" s="73">
        <v>0</v>
      </c>
      <c r="L174" s="73">
        <v>0</v>
      </c>
      <c r="M174" s="73">
        <v>0</v>
      </c>
      <c r="N174" s="73">
        <v>0</v>
      </c>
      <c r="O174" s="73">
        <v>0</v>
      </c>
      <c r="P174" s="73">
        <v>0</v>
      </c>
      <c r="Q174" s="73">
        <v>0</v>
      </c>
      <c r="R174" s="73">
        <v>0</v>
      </c>
      <c r="S174" s="73">
        <v>0</v>
      </c>
      <c r="T174" s="73">
        <v>0</v>
      </c>
    </row>
    <row r="175" spans="1:20" x14ac:dyDescent="0.15">
      <c r="A175" s="72">
        <v>103</v>
      </c>
      <c r="B175" s="54" t="s">
        <v>89</v>
      </c>
      <c r="C175" s="55"/>
      <c r="D175" s="55"/>
      <c r="E175" s="56"/>
      <c r="F175" s="73">
        <v>0</v>
      </c>
      <c r="G175" s="73">
        <v>0</v>
      </c>
      <c r="H175" s="73">
        <v>0</v>
      </c>
      <c r="I175" s="73">
        <v>0</v>
      </c>
      <c r="J175" s="73">
        <v>0</v>
      </c>
      <c r="K175" s="73">
        <v>0</v>
      </c>
      <c r="L175" s="73">
        <v>0</v>
      </c>
      <c r="M175" s="73">
        <v>0</v>
      </c>
      <c r="N175" s="73">
        <v>0</v>
      </c>
      <c r="O175" s="73">
        <v>0</v>
      </c>
      <c r="P175" s="73">
        <v>0</v>
      </c>
      <c r="Q175" s="73">
        <v>0</v>
      </c>
      <c r="R175" s="73">
        <v>0</v>
      </c>
      <c r="S175" s="73">
        <v>0</v>
      </c>
      <c r="T175" s="73">
        <v>0</v>
      </c>
    </row>
    <row r="176" spans="1:20" x14ac:dyDescent="0.15">
      <c r="A176" s="72">
        <v>104</v>
      </c>
      <c r="B176" s="54" t="s">
        <v>90</v>
      </c>
      <c r="C176" s="55"/>
      <c r="D176" s="55"/>
      <c r="E176" s="56"/>
      <c r="F176" s="73">
        <v>0</v>
      </c>
      <c r="G176" s="73">
        <v>0</v>
      </c>
      <c r="H176" s="73">
        <v>0</v>
      </c>
      <c r="I176" s="73">
        <v>0</v>
      </c>
      <c r="J176" s="73">
        <v>0</v>
      </c>
      <c r="K176" s="73">
        <v>0</v>
      </c>
      <c r="L176" s="73">
        <v>0</v>
      </c>
      <c r="M176" s="73">
        <v>0</v>
      </c>
      <c r="N176" s="73">
        <v>0</v>
      </c>
      <c r="O176" s="73">
        <v>0</v>
      </c>
      <c r="P176" s="73">
        <v>0</v>
      </c>
      <c r="Q176" s="73">
        <v>0</v>
      </c>
      <c r="R176" s="73">
        <v>0</v>
      </c>
      <c r="S176" s="73">
        <v>0</v>
      </c>
      <c r="T176" s="73">
        <v>0</v>
      </c>
    </row>
    <row r="177" spans="1:20" x14ac:dyDescent="0.15">
      <c r="A177" s="72">
        <v>105</v>
      </c>
      <c r="B177" s="54" t="s">
        <v>91</v>
      </c>
      <c r="C177" s="55"/>
      <c r="D177" s="55"/>
      <c r="E177" s="56"/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3">
        <v>0</v>
      </c>
      <c r="S177" s="73">
        <v>0</v>
      </c>
      <c r="T177" s="73">
        <v>0</v>
      </c>
    </row>
    <row r="178" spans="1:20" x14ac:dyDescent="0.15">
      <c r="A178" s="72">
        <v>106</v>
      </c>
      <c r="B178" s="54" t="s">
        <v>92</v>
      </c>
      <c r="C178" s="55"/>
      <c r="D178" s="55"/>
      <c r="E178" s="56"/>
      <c r="F178" s="73">
        <v>0</v>
      </c>
      <c r="G178" s="73">
        <v>0</v>
      </c>
      <c r="H178" s="73">
        <v>0</v>
      </c>
      <c r="I178" s="73">
        <v>0</v>
      </c>
      <c r="J178" s="73">
        <v>0</v>
      </c>
      <c r="K178" s="73">
        <v>0</v>
      </c>
      <c r="L178" s="73">
        <v>0</v>
      </c>
      <c r="M178" s="73">
        <v>0</v>
      </c>
      <c r="N178" s="73">
        <v>0</v>
      </c>
      <c r="O178" s="73">
        <v>0</v>
      </c>
      <c r="P178" s="73">
        <v>0</v>
      </c>
      <c r="Q178" s="73">
        <v>0</v>
      </c>
      <c r="R178" s="73">
        <v>0</v>
      </c>
      <c r="S178" s="73">
        <v>0</v>
      </c>
      <c r="T178" s="73">
        <v>0</v>
      </c>
    </row>
    <row r="179" spans="1:20" x14ac:dyDescent="0.15">
      <c r="A179" s="72">
        <v>107</v>
      </c>
      <c r="B179" s="54" t="s">
        <v>93</v>
      </c>
      <c r="C179" s="55"/>
      <c r="D179" s="55"/>
      <c r="E179" s="56"/>
      <c r="F179" s="73">
        <v>0</v>
      </c>
      <c r="G179" s="73">
        <v>0</v>
      </c>
      <c r="H179" s="73">
        <v>0</v>
      </c>
      <c r="I179" s="73">
        <v>0</v>
      </c>
      <c r="J179" s="73">
        <v>0</v>
      </c>
      <c r="K179" s="73">
        <v>0</v>
      </c>
      <c r="L179" s="73">
        <v>0</v>
      </c>
      <c r="M179" s="73">
        <v>0</v>
      </c>
      <c r="N179" s="73">
        <v>0</v>
      </c>
      <c r="O179" s="73">
        <v>0</v>
      </c>
      <c r="P179" s="73">
        <v>0</v>
      </c>
      <c r="Q179" s="73">
        <v>0</v>
      </c>
      <c r="R179" s="73">
        <v>0</v>
      </c>
      <c r="S179" s="73">
        <v>0</v>
      </c>
      <c r="T179" s="73">
        <v>0</v>
      </c>
    </row>
    <row r="180" spans="1:20" x14ac:dyDescent="0.15">
      <c r="A180" s="72">
        <v>108</v>
      </c>
      <c r="B180" s="54" t="s">
        <v>94</v>
      </c>
      <c r="C180" s="55"/>
      <c r="D180" s="55"/>
      <c r="E180" s="56"/>
      <c r="F180" s="73">
        <v>0</v>
      </c>
      <c r="G180" s="73">
        <v>0</v>
      </c>
      <c r="H180" s="73">
        <v>0</v>
      </c>
      <c r="I180" s="73">
        <v>0</v>
      </c>
      <c r="J180" s="73">
        <v>0</v>
      </c>
      <c r="K180" s="73">
        <v>0</v>
      </c>
      <c r="L180" s="73">
        <v>0</v>
      </c>
      <c r="M180" s="73">
        <v>0</v>
      </c>
      <c r="N180" s="73">
        <v>0</v>
      </c>
      <c r="O180" s="73">
        <v>0</v>
      </c>
      <c r="P180" s="73">
        <v>0</v>
      </c>
      <c r="Q180" s="73">
        <v>0</v>
      </c>
      <c r="R180" s="73">
        <v>0</v>
      </c>
      <c r="S180" s="73">
        <v>0</v>
      </c>
      <c r="T180" s="73">
        <v>0</v>
      </c>
    </row>
    <row r="181" spans="1:20" x14ac:dyDescent="0.15">
      <c r="A181" s="72">
        <v>109</v>
      </c>
      <c r="B181" s="54" t="s">
        <v>95</v>
      </c>
      <c r="C181" s="55"/>
      <c r="D181" s="55"/>
      <c r="E181" s="56"/>
      <c r="F181" s="73">
        <v>0</v>
      </c>
      <c r="G181" s="73">
        <v>0</v>
      </c>
      <c r="H181" s="73">
        <v>0</v>
      </c>
      <c r="I181" s="73">
        <v>0</v>
      </c>
      <c r="J181" s="73">
        <v>0</v>
      </c>
      <c r="K181" s="73">
        <v>0</v>
      </c>
      <c r="L181" s="73">
        <v>0</v>
      </c>
      <c r="M181" s="73">
        <v>0</v>
      </c>
      <c r="N181" s="73">
        <v>0</v>
      </c>
      <c r="O181" s="73">
        <v>0</v>
      </c>
      <c r="P181" s="73">
        <v>0</v>
      </c>
      <c r="Q181" s="73">
        <v>0</v>
      </c>
      <c r="R181" s="73">
        <v>0</v>
      </c>
      <c r="S181" s="73">
        <v>0</v>
      </c>
      <c r="T181" s="73">
        <v>0</v>
      </c>
    </row>
    <row r="182" spans="1:20" x14ac:dyDescent="0.15">
      <c r="A182" s="72">
        <v>110</v>
      </c>
      <c r="B182" s="54" t="s">
        <v>96</v>
      </c>
      <c r="C182" s="55"/>
      <c r="D182" s="55"/>
      <c r="E182" s="56"/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3">
        <v>50000</v>
      </c>
      <c r="S182" s="73">
        <v>0</v>
      </c>
      <c r="T182" s="73">
        <v>100000</v>
      </c>
    </row>
    <row r="183" spans="1:20" x14ac:dyDescent="0.15">
      <c r="A183" s="69">
        <v>100</v>
      </c>
      <c r="B183" s="74" t="s">
        <v>97</v>
      </c>
      <c r="C183" s="75"/>
      <c r="D183" s="55"/>
      <c r="E183" s="56"/>
      <c r="F183" s="73">
        <f t="shared" ref="F183:T183" si="21">SUM(F173:F182)</f>
        <v>0</v>
      </c>
      <c r="G183" s="73">
        <f t="shared" si="21"/>
        <v>0</v>
      </c>
      <c r="H183" s="73">
        <f t="shared" si="21"/>
        <v>0</v>
      </c>
      <c r="I183" s="73">
        <f t="shared" si="21"/>
        <v>0</v>
      </c>
      <c r="J183" s="73">
        <f t="shared" si="21"/>
        <v>0</v>
      </c>
      <c r="K183" s="73">
        <f t="shared" si="21"/>
        <v>0</v>
      </c>
      <c r="L183" s="73">
        <f t="shared" si="21"/>
        <v>0</v>
      </c>
      <c r="M183" s="73">
        <f t="shared" si="21"/>
        <v>0</v>
      </c>
      <c r="N183" s="73">
        <f t="shared" si="21"/>
        <v>0</v>
      </c>
      <c r="O183" s="73">
        <f t="shared" si="21"/>
        <v>0</v>
      </c>
      <c r="P183" s="73">
        <f t="shared" si="21"/>
        <v>0</v>
      </c>
      <c r="Q183" s="73">
        <f t="shared" si="21"/>
        <v>0</v>
      </c>
      <c r="R183" s="73">
        <f t="shared" si="21"/>
        <v>50000</v>
      </c>
      <c r="S183" s="73">
        <f t="shared" si="21"/>
        <v>0</v>
      </c>
      <c r="T183" s="73">
        <f t="shared" si="21"/>
        <v>100000</v>
      </c>
    </row>
    <row r="184" spans="1:20" x14ac:dyDescent="0.15">
      <c r="A184" s="72"/>
      <c r="B184" s="54"/>
      <c r="C184" s="55"/>
      <c r="D184" s="55"/>
      <c r="E184" s="56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</row>
    <row r="185" spans="1:20" x14ac:dyDescent="0.15">
      <c r="A185" s="72"/>
      <c r="B185" s="74" t="s">
        <v>98</v>
      </c>
      <c r="C185" s="55"/>
      <c r="D185" s="55"/>
      <c r="E185" s="56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</row>
    <row r="186" spans="1:20" x14ac:dyDescent="0.15">
      <c r="A186" s="72">
        <v>201</v>
      </c>
      <c r="B186" s="54" t="s">
        <v>99</v>
      </c>
      <c r="C186" s="55"/>
      <c r="D186" s="55"/>
      <c r="E186" s="56"/>
      <c r="F186" s="73">
        <v>0</v>
      </c>
      <c r="G186" s="73">
        <v>0</v>
      </c>
      <c r="H186" s="73">
        <v>0</v>
      </c>
      <c r="I186" s="73">
        <v>0</v>
      </c>
      <c r="J186" s="73">
        <v>0</v>
      </c>
      <c r="K186" s="73">
        <v>0</v>
      </c>
      <c r="L186" s="73">
        <v>0</v>
      </c>
      <c r="M186" s="73">
        <v>0</v>
      </c>
      <c r="N186" s="73">
        <v>0</v>
      </c>
      <c r="O186" s="73">
        <v>0</v>
      </c>
      <c r="P186" s="73">
        <v>0</v>
      </c>
      <c r="Q186" s="73">
        <v>0</v>
      </c>
      <c r="R186" s="73">
        <v>0</v>
      </c>
      <c r="S186" s="73">
        <v>0</v>
      </c>
      <c r="T186" s="73">
        <v>0</v>
      </c>
    </row>
    <row r="187" spans="1:20" x14ac:dyDescent="0.15">
      <c r="A187" s="72">
        <v>202</v>
      </c>
      <c r="B187" s="54" t="s">
        <v>100</v>
      </c>
      <c r="C187" s="55"/>
      <c r="D187" s="55"/>
      <c r="E187" s="56"/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3">
        <v>0</v>
      </c>
      <c r="S187" s="73">
        <v>0</v>
      </c>
      <c r="T187" s="73">
        <v>0</v>
      </c>
    </row>
    <row r="188" spans="1:20" x14ac:dyDescent="0.15">
      <c r="A188" s="72">
        <v>203</v>
      </c>
      <c r="B188" s="54" t="s">
        <v>101</v>
      </c>
      <c r="C188" s="55"/>
      <c r="D188" s="55"/>
      <c r="E188" s="56"/>
      <c r="F188" s="73">
        <v>0</v>
      </c>
      <c r="G188" s="73">
        <v>0</v>
      </c>
      <c r="H188" s="73">
        <v>0</v>
      </c>
      <c r="I188" s="73">
        <v>0</v>
      </c>
      <c r="J188" s="73">
        <v>0</v>
      </c>
      <c r="K188" s="73">
        <v>0</v>
      </c>
      <c r="L188" s="73">
        <v>0</v>
      </c>
      <c r="M188" s="73">
        <v>0</v>
      </c>
      <c r="N188" s="73">
        <v>0</v>
      </c>
      <c r="O188" s="73">
        <v>0</v>
      </c>
      <c r="P188" s="73">
        <v>0</v>
      </c>
      <c r="Q188" s="73">
        <v>0</v>
      </c>
      <c r="R188" s="73">
        <v>0</v>
      </c>
      <c r="S188" s="73">
        <v>0</v>
      </c>
      <c r="T188" s="73">
        <v>0</v>
      </c>
    </row>
    <row r="189" spans="1:20" x14ac:dyDescent="0.15">
      <c r="A189" s="72">
        <v>204</v>
      </c>
      <c r="B189" s="54" t="s">
        <v>102</v>
      </c>
      <c r="C189" s="55"/>
      <c r="D189" s="55"/>
      <c r="E189" s="56"/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3">
        <v>0</v>
      </c>
      <c r="S189" s="73">
        <v>0</v>
      </c>
      <c r="T189" s="73">
        <v>0</v>
      </c>
    </row>
    <row r="190" spans="1:20" x14ac:dyDescent="0.15">
      <c r="A190" s="72">
        <v>205</v>
      </c>
      <c r="B190" s="54" t="s">
        <v>103</v>
      </c>
      <c r="C190" s="55"/>
      <c r="D190" s="55"/>
      <c r="E190" s="56"/>
      <c r="F190" s="73">
        <v>0</v>
      </c>
      <c r="G190" s="73">
        <v>0</v>
      </c>
      <c r="H190" s="73">
        <v>0</v>
      </c>
      <c r="I190" s="73">
        <v>0</v>
      </c>
      <c r="J190" s="73">
        <v>0</v>
      </c>
      <c r="K190" s="73">
        <v>0</v>
      </c>
      <c r="L190" s="73">
        <v>0</v>
      </c>
      <c r="M190" s="73">
        <v>0</v>
      </c>
      <c r="N190" s="73">
        <v>0</v>
      </c>
      <c r="O190" s="73">
        <v>0</v>
      </c>
      <c r="P190" s="73">
        <v>0</v>
      </c>
      <c r="Q190" s="73">
        <v>0</v>
      </c>
      <c r="R190" s="73">
        <v>0</v>
      </c>
      <c r="S190" s="73">
        <v>0</v>
      </c>
      <c r="T190" s="73">
        <v>0</v>
      </c>
    </row>
    <row r="191" spans="1:20" x14ac:dyDescent="0.15">
      <c r="A191" s="69">
        <v>200</v>
      </c>
      <c r="B191" s="74" t="s">
        <v>104</v>
      </c>
      <c r="C191" s="75"/>
      <c r="D191" s="55"/>
      <c r="E191" s="56"/>
      <c r="F191" s="73">
        <f t="shared" ref="F191:T191" si="22">SUM(F186:F190)</f>
        <v>0</v>
      </c>
      <c r="G191" s="73">
        <f t="shared" si="22"/>
        <v>0</v>
      </c>
      <c r="H191" s="73">
        <f t="shared" si="22"/>
        <v>0</v>
      </c>
      <c r="I191" s="73">
        <f t="shared" si="22"/>
        <v>0</v>
      </c>
      <c r="J191" s="73">
        <f t="shared" si="22"/>
        <v>0</v>
      </c>
      <c r="K191" s="73">
        <f t="shared" si="22"/>
        <v>0</v>
      </c>
      <c r="L191" s="73">
        <f t="shared" si="22"/>
        <v>0</v>
      </c>
      <c r="M191" s="73">
        <f t="shared" si="22"/>
        <v>0</v>
      </c>
      <c r="N191" s="73">
        <f t="shared" si="22"/>
        <v>0</v>
      </c>
      <c r="O191" s="73">
        <f t="shared" si="22"/>
        <v>0</v>
      </c>
      <c r="P191" s="73">
        <f t="shared" si="22"/>
        <v>0</v>
      </c>
      <c r="Q191" s="73">
        <f t="shared" si="22"/>
        <v>0</v>
      </c>
      <c r="R191" s="73">
        <f t="shared" si="22"/>
        <v>0</v>
      </c>
      <c r="S191" s="73">
        <f t="shared" si="22"/>
        <v>0</v>
      </c>
      <c r="T191" s="73">
        <f t="shared" si="22"/>
        <v>0</v>
      </c>
    </row>
    <row r="192" spans="1:20" x14ac:dyDescent="0.15">
      <c r="A192" s="72"/>
      <c r="B192" s="54"/>
      <c r="C192" s="55"/>
      <c r="D192" s="55"/>
      <c r="E192" s="56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</row>
    <row r="193" spans="1:20" x14ac:dyDescent="0.15">
      <c r="A193" s="72"/>
      <c r="B193" s="76" t="s">
        <v>105</v>
      </c>
      <c r="C193" s="77"/>
      <c r="D193" s="77"/>
      <c r="E193" s="78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</row>
    <row r="194" spans="1:20" x14ac:dyDescent="0.15">
      <c r="A194" s="72">
        <v>301</v>
      </c>
      <c r="B194" s="54" t="s">
        <v>106</v>
      </c>
      <c r="C194" s="55"/>
      <c r="D194" s="55"/>
      <c r="E194" s="56"/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3">
        <v>0</v>
      </c>
      <c r="S194" s="73">
        <v>0</v>
      </c>
      <c r="T194" s="73">
        <v>0</v>
      </c>
    </row>
    <row r="195" spans="1:20" x14ac:dyDescent="0.15">
      <c r="A195" s="72">
        <v>302</v>
      </c>
      <c r="B195" s="54" t="s">
        <v>107</v>
      </c>
      <c r="C195" s="55"/>
      <c r="D195" s="55"/>
      <c r="E195" s="56"/>
      <c r="F195" s="73">
        <v>0</v>
      </c>
      <c r="G195" s="73">
        <v>0</v>
      </c>
      <c r="H195" s="73">
        <v>0</v>
      </c>
      <c r="I195" s="73">
        <v>0</v>
      </c>
      <c r="J195" s="73">
        <v>0</v>
      </c>
      <c r="K195" s="73">
        <v>0</v>
      </c>
      <c r="L195" s="73">
        <v>0</v>
      </c>
      <c r="M195" s="73">
        <v>0</v>
      </c>
      <c r="N195" s="73">
        <v>0</v>
      </c>
      <c r="O195" s="73">
        <v>0</v>
      </c>
      <c r="P195" s="73">
        <v>0</v>
      </c>
      <c r="Q195" s="73">
        <v>0</v>
      </c>
      <c r="R195" s="73">
        <v>0</v>
      </c>
      <c r="S195" s="73">
        <v>0</v>
      </c>
      <c r="T195" s="73">
        <v>0</v>
      </c>
    </row>
    <row r="196" spans="1:20" x14ac:dyDescent="0.15">
      <c r="A196" s="72">
        <v>303</v>
      </c>
      <c r="B196" s="54" t="s">
        <v>108</v>
      </c>
      <c r="C196" s="55"/>
      <c r="D196" s="55"/>
      <c r="E196" s="56"/>
      <c r="F196" s="73">
        <v>0</v>
      </c>
      <c r="G196" s="73">
        <v>0</v>
      </c>
      <c r="H196" s="73">
        <v>0</v>
      </c>
      <c r="I196" s="73">
        <v>0</v>
      </c>
      <c r="J196" s="73">
        <v>0</v>
      </c>
      <c r="K196" s="73">
        <v>0</v>
      </c>
      <c r="L196" s="73">
        <v>0</v>
      </c>
      <c r="M196" s="73">
        <v>0</v>
      </c>
      <c r="N196" s="73">
        <v>0</v>
      </c>
      <c r="O196" s="73">
        <v>0</v>
      </c>
      <c r="P196" s="73">
        <v>0</v>
      </c>
      <c r="Q196" s="73">
        <v>0</v>
      </c>
      <c r="R196" s="73">
        <v>0</v>
      </c>
      <c r="S196" s="73">
        <v>0</v>
      </c>
      <c r="T196" s="73">
        <v>0</v>
      </c>
    </row>
    <row r="197" spans="1:20" x14ac:dyDescent="0.15">
      <c r="A197" s="72">
        <v>304</v>
      </c>
      <c r="B197" s="54" t="s">
        <v>109</v>
      </c>
      <c r="C197" s="55"/>
      <c r="D197" s="55"/>
      <c r="E197" s="56"/>
      <c r="F197" s="73">
        <v>0</v>
      </c>
      <c r="G197" s="73">
        <v>0</v>
      </c>
      <c r="H197" s="73">
        <v>0</v>
      </c>
      <c r="I197" s="73">
        <v>0</v>
      </c>
      <c r="J197" s="73">
        <v>0</v>
      </c>
      <c r="K197" s="73">
        <v>0</v>
      </c>
      <c r="L197" s="73">
        <v>0</v>
      </c>
      <c r="M197" s="73">
        <v>0</v>
      </c>
      <c r="N197" s="73">
        <v>0</v>
      </c>
      <c r="O197" s="73">
        <v>0</v>
      </c>
      <c r="P197" s="73">
        <v>0</v>
      </c>
      <c r="Q197" s="73">
        <v>0</v>
      </c>
      <c r="R197" s="73">
        <v>0</v>
      </c>
      <c r="S197" s="73">
        <v>0</v>
      </c>
      <c r="T197" s="73">
        <v>0</v>
      </c>
    </row>
    <row r="198" spans="1:20" x14ac:dyDescent="0.15">
      <c r="A198" s="69">
        <v>300</v>
      </c>
      <c r="B198" s="74" t="s">
        <v>110</v>
      </c>
      <c r="C198" s="75"/>
      <c r="D198" s="75"/>
      <c r="E198" s="56"/>
      <c r="F198" s="73">
        <f t="shared" ref="F198:T198" si="23">SUM(F194:F197)</f>
        <v>0</v>
      </c>
      <c r="G198" s="73">
        <f t="shared" si="23"/>
        <v>0</v>
      </c>
      <c r="H198" s="73">
        <f t="shared" si="23"/>
        <v>0</v>
      </c>
      <c r="I198" s="73">
        <f t="shared" si="23"/>
        <v>0</v>
      </c>
      <c r="J198" s="73">
        <f t="shared" si="23"/>
        <v>0</v>
      </c>
      <c r="K198" s="73">
        <f t="shared" si="23"/>
        <v>0</v>
      </c>
      <c r="L198" s="73">
        <f t="shared" si="23"/>
        <v>0</v>
      </c>
      <c r="M198" s="73">
        <f t="shared" si="23"/>
        <v>0</v>
      </c>
      <c r="N198" s="73">
        <f t="shared" si="23"/>
        <v>0</v>
      </c>
      <c r="O198" s="73">
        <f t="shared" si="23"/>
        <v>0</v>
      </c>
      <c r="P198" s="73">
        <f t="shared" si="23"/>
        <v>0</v>
      </c>
      <c r="Q198" s="73">
        <f t="shared" si="23"/>
        <v>0</v>
      </c>
      <c r="R198" s="73">
        <f t="shared" si="23"/>
        <v>0</v>
      </c>
      <c r="S198" s="73">
        <f t="shared" si="23"/>
        <v>0</v>
      </c>
      <c r="T198" s="73">
        <f t="shared" si="23"/>
        <v>0</v>
      </c>
    </row>
    <row r="199" spans="1:20" x14ac:dyDescent="0.15">
      <c r="A199" s="72"/>
      <c r="B199" s="54"/>
      <c r="C199" s="55"/>
      <c r="D199" s="55"/>
      <c r="E199" s="56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</row>
    <row r="200" spans="1:20" x14ac:dyDescent="0.15">
      <c r="A200" s="72"/>
      <c r="B200" s="74" t="s">
        <v>111</v>
      </c>
      <c r="C200" s="55"/>
      <c r="D200" s="55"/>
      <c r="E200" s="56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</row>
    <row r="201" spans="1:20" x14ac:dyDescent="0.15">
      <c r="A201" s="72">
        <v>401</v>
      </c>
      <c r="B201" s="54" t="s">
        <v>112</v>
      </c>
      <c r="C201" s="55"/>
      <c r="D201" s="55"/>
      <c r="E201" s="56"/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3">
        <v>0</v>
      </c>
      <c r="S201" s="73">
        <v>0</v>
      </c>
      <c r="T201" s="73">
        <v>0</v>
      </c>
    </row>
    <row r="202" spans="1:20" x14ac:dyDescent="0.15">
      <c r="A202" s="72">
        <v>402</v>
      </c>
      <c r="B202" s="54" t="s">
        <v>113</v>
      </c>
      <c r="C202" s="55"/>
      <c r="D202" s="55"/>
      <c r="E202" s="56"/>
      <c r="F202" s="73">
        <v>0</v>
      </c>
      <c r="G202" s="73">
        <v>0</v>
      </c>
      <c r="H202" s="73">
        <v>0</v>
      </c>
      <c r="I202" s="73">
        <v>0</v>
      </c>
      <c r="J202" s="73">
        <v>0</v>
      </c>
      <c r="K202" s="73">
        <v>0</v>
      </c>
      <c r="L202" s="73">
        <v>0</v>
      </c>
      <c r="M202" s="73">
        <v>0</v>
      </c>
      <c r="N202" s="73">
        <v>0</v>
      </c>
      <c r="O202" s="73">
        <v>0</v>
      </c>
      <c r="P202" s="73">
        <v>0</v>
      </c>
      <c r="Q202" s="73">
        <v>0</v>
      </c>
      <c r="R202" s="73">
        <v>0</v>
      </c>
      <c r="S202" s="73">
        <v>0</v>
      </c>
      <c r="T202" s="73">
        <v>0</v>
      </c>
    </row>
    <row r="203" spans="1:20" x14ac:dyDescent="0.15">
      <c r="A203" s="72">
        <v>403</v>
      </c>
      <c r="B203" s="54" t="s">
        <v>114</v>
      </c>
      <c r="C203" s="55"/>
      <c r="D203" s="55"/>
      <c r="E203" s="56"/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3">
        <v>0</v>
      </c>
      <c r="S203" s="73">
        <v>0</v>
      </c>
      <c r="T203" s="73">
        <v>0</v>
      </c>
    </row>
    <row r="204" spans="1:20" x14ac:dyDescent="0.15">
      <c r="A204" s="72">
        <v>404</v>
      </c>
      <c r="B204" s="54" t="s">
        <v>115</v>
      </c>
      <c r="C204" s="55"/>
      <c r="D204" s="55"/>
      <c r="E204" s="56"/>
      <c r="F204" s="73">
        <v>0</v>
      </c>
      <c r="G204" s="73">
        <v>0</v>
      </c>
      <c r="H204" s="73">
        <v>0</v>
      </c>
      <c r="I204" s="73">
        <v>0</v>
      </c>
      <c r="J204" s="73">
        <v>0</v>
      </c>
      <c r="K204" s="73">
        <v>0</v>
      </c>
      <c r="L204" s="73">
        <v>0</v>
      </c>
      <c r="M204" s="73">
        <v>0</v>
      </c>
      <c r="N204" s="73">
        <v>0</v>
      </c>
      <c r="O204" s="73">
        <v>0</v>
      </c>
      <c r="P204" s="73">
        <v>0</v>
      </c>
      <c r="Q204" s="73">
        <v>0</v>
      </c>
      <c r="R204" s="73">
        <v>0</v>
      </c>
      <c r="S204" s="73">
        <v>0</v>
      </c>
      <c r="T204" s="73">
        <v>0</v>
      </c>
    </row>
    <row r="205" spans="1:20" x14ac:dyDescent="0.15">
      <c r="A205" s="69">
        <v>400</v>
      </c>
      <c r="B205" s="74" t="s">
        <v>116</v>
      </c>
      <c r="C205" s="55"/>
      <c r="D205" s="55"/>
      <c r="E205" s="56"/>
      <c r="F205" s="73">
        <f t="shared" ref="F205:T205" si="24">SUM(F201:F204)</f>
        <v>0</v>
      </c>
      <c r="G205" s="73">
        <f t="shared" si="24"/>
        <v>0</v>
      </c>
      <c r="H205" s="73">
        <f t="shared" si="24"/>
        <v>0</v>
      </c>
      <c r="I205" s="73">
        <f t="shared" si="24"/>
        <v>0</v>
      </c>
      <c r="J205" s="73">
        <f t="shared" si="24"/>
        <v>0</v>
      </c>
      <c r="K205" s="73">
        <f t="shared" si="24"/>
        <v>0</v>
      </c>
      <c r="L205" s="73">
        <f t="shared" si="24"/>
        <v>0</v>
      </c>
      <c r="M205" s="73">
        <f t="shared" si="24"/>
        <v>0</v>
      </c>
      <c r="N205" s="73">
        <f t="shared" si="24"/>
        <v>0</v>
      </c>
      <c r="O205" s="73">
        <f t="shared" si="24"/>
        <v>0</v>
      </c>
      <c r="P205" s="73">
        <f t="shared" si="24"/>
        <v>0</v>
      </c>
      <c r="Q205" s="73">
        <f t="shared" si="24"/>
        <v>0</v>
      </c>
      <c r="R205" s="73">
        <f t="shared" si="24"/>
        <v>0</v>
      </c>
      <c r="S205" s="73">
        <f t="shared" si="24"/>
        <v>0</v>
      </c>
      <c r="T205" s="73">
        <f t="shared" si="24"/>
        <v>0</v>
      </c>
    </row>
    <row r="206" spans="1:20" x14ac:dyDescent="0.15">
      <c r="A206" s="72"/>
      <c r="B206" s="54"/>
      <c r="C206" s="55"/>
      <c r="D206" s="55"/>
      <c r="E206" s="56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</row>
    <row r="207" spans="1:20" x14ac:dyDescent="0.15">
      <c r="A207" s="72"/>
      <c r="B207" s="76" t="s">
        <v>117</v>
      </c>
      <c r="C207" s="77"/>
      <c r="D207" s="77"/>
      <c r="E207" s="78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</row>
    <row r="208" spans="1:20" x14ac:dyDescent="0.15">
      <c r="A208" s="72">
        <v>501</v>
      </c>
      <c r="B208" s="54" t="s">
        <v>118</v>
      </c>
      <c r="C208" s="55"/>
      <c r="D208" s="55"/>
      <c r="E208" s="56"/>
      <c r="F208" s="73">
        <v>0</v>
      </c>
      <c r="G208" s="73">
        <v>0</v>
      </c>
      <c r="H208" s="73">
        <v>0</v>
      </c>
      <c r="I208" s="73">
        <v>0</v>
      </c>
      <c r="J208" s="73">
        <v>0</v>
      </c>
      <c r="K208" s="73">
        <v>0</v>
      </c>
      <c r="L208" s="73">
        <v>0</v>
      </c>
      <c r="M208" s="73">
        <v>0</v>
      </c>
      <c r="N208" s="73">
        <v>0</v>
      </c>
      <c r="O208" s="73">
        <v>0</v>
      </c>
      <c r="P208" s="73">
        <v>0</v>
      </c>
      <c r="Q208" s="73">
        <v>0</v>
      </c>
      <c r="R208" s="73">
        <v>0</v>
      </c>
      <c r="S208" s="73">
        <v>0</v>
      </c>
      <c r="T208" s="73">
        <v>0</v>
      </c>
    </row>
    <row r="209" spans="1:20" x14ac:dyDescent="0.15">
      <c r="A209" s="69">
        <v>500</v>
      </c>
      <c r="B209" s="74" t="s">
        <v>119</v>
      </c>
      <c r="C209" s="55"/>
      <c r="D209" s="55"/>
      <c r="E209" s="56"/>
      <c r="F209" s="73">
        <f t="shared" ref="F209:T209" si="25">SUM(F208)</f>
        <v>0</v>
      </c>
      <c r="G209" s="73">
        <f t="shared" si="25"/>
        <v>0</v>
      </c>
      <c r="H209" s="73">
        <f t="shared" si="25"/>
        <v>0</v>
      </c>
      <c r="I209" s="73">
        <f t="shared" si="25"/>
        <v>0</v>
      </c>
      <c r="J209" s="73">
        <f t="shared" si="25"/>
        <v>0</v>
      </c>
      <c r="K209" s="73">
        <f t="shared" si="25"/>
        <v>0</v>
      </c>
      <c r="L209" s="73">
        <f t="shared" si="25"/>
        <v>0</v>
      </c>
      <c r="M209" s="73">
        <f t="shared" si="25"/>
        <v>0</v>
      </c>
      <c r="N209" s="73">
        <f t="shared" si="25"/>
        <v>0</v>
      </c>
      <c r="O209" s="73">
        <f t="shared" si="25"/>
        <v>0</v>
      </c>
      <c r="P209" s="73">
        <f t="shared" si="25"/>
        <v>0</v>
      </c>
      <c r="Q209" s="73">
        <f t="shared" si="25"/>
        <v>0</v>
      </c>
      <c r="R209" s="73">
        <f t="shared" si="25"/>
        <v>0</v>
      </c>
      <c r="S209" s="73">
        <f t="shared" si="25"/>
        <v>0</v>
      </c>
      <c r="T209" s="73">
        <f t="shared" si="25"/>
        <v>0</v>
      </c>
    </row>
    <row r="210" spans="1:20" x14ac:dyDescent="0.15">
      <c r="A210" s="72"/>
      <c r="B210" s="54"/>
      <c r="C210" s="55"/>
      <c r="D210" s="55"/>
      <c r="E210" s="56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</row>
    <row r="211" spans="1:20" x14ac:dyDescent="0.15">
      <c r="A211" s="72"/>
      <c r="B211" s="74" t="s">
        <v>120</v>
      </c>
      <c r="C211" s="55"/>
      <c r="D211" s="55"/>
      <c r="E211" s="56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</row>
    <row r="212" spans="1:20" x14ac:dyDescent="0.15">
      <c r="A212" s="72">
        <v>701</v>
      </c>
      <c r="B212" s="54" t="s">
        <v>121</v>
      </c>
      <c r="C212" s="55"/>
      <c r="D212" s="55"/>
      <c r="E212" s="56"/>
      <c r="F212" s="73">
        <v>0</v>
      </c>
      <c r="G212" s="73">
        <v>0</v>
      </c>
      <c r="H212" s="73">
        <v>0</v>
      </c>
      <c r="I212" s="73">
        <v>0</v>
      </c>
      <c r="J212" s="73">
        <v>0</v>
      </c>
      <c r="K212" s="73">
        <v>0</v>
      </c>
      <c r="L212" s="73">
        <v>0</v>
      </c>
      <c r="M212" s="73">
        <v>0</v>
      </c>
      <c r="N212" s="73">
        <v>0</v>
      </c>
      <c r="O212" s="73">
        <v>0</v>
      </c>
      <c r="P212" s="73">
        <v>0</v>
      </c>
      <c r="Q212" s="73">
        <v>0</v>
      </c>
      <c r="R212" s="73">
        <v>0</v>
      </c>
      <c r="S212" s="73">
        <v>0</v>
      </c>
      <c r="T212" s="73">
        <v>0</v>
      </c>
    </row>
    <row r="213" spans="1:20" x14ac:dyDescent="0.15">
      <c r="A213" s="72">
        <v>702</v>
      </c>
      <c r="B213" s="54" t="s">
        <v>122</v>
      </c>
      <c r="C213" s="55"/>
      <c r="D213" s="55"/>
      <c r="E213" s="56"/>
      <c r="F213" s="73">
        <v>0</v>
      </c>
      <c r="G213" s="73">
        <v>0</v>
      </c>
      <c r="H213" s="73">
        <v>0</v>
      </c>
      <c r="I213" s="73">
        <v>0</v>
      </c>
      <c r="J213" s="73">
        <v>0</v>
      </c>
      <c r="K213" s="73">
        <v>0</v>
      </c>
      <c r="L213" s="73">
        <v>0</v>
      </c>
      <c r="M213" s="73">
        <v>0</v>
      </c>
      <c r="N213" s="73">
        <v>0</v>
      </c>
      <c r="O213" s="73">
        <v>0</v>
      </c>
      <c r="P213" s="73">
        <v>0</v>
      </c>
      <c r="Q213" s="73">
        <v>0</v>
      </c>
      <c r="R213" s="73">
        <v>0</v>
      </c>
      <c r="S213" s="73">
        <v>0</v>
      </c>
      <c r="T213" s="73">
        <v>0</v>
      </c>
    </row>
    <row r="214" spans="1:20" x14ac:dyDescent="0.15">
      <c r="A214" s="79">
        <v>700</v>
      </c>
      <c r="B214" s="80" t="s">
        <v>123</v>
      </c>
      <c r="C214" s="61"/>
      <c r="D214" s="61"/>
      <c r="E214" s="62"/>
      <c r="F214" s="73">
        <f t="shared" ref="F214:T214" si="26">SUM(F212:F213)</f>
        <v>0</v>
      </c>
      <c r="G214" s="73">
        <f t="shared" si="26"/>
        <v>0</v>
      </c>
      <c r="H214" s="73">
        <f t="shared" si="26"/>
        <v>0</v>
      </c>
      <c r="I214" s="73">
        <f t="shared" si="26"/>
        <v>0</v>
      </c>
      <c r="J214" s="73">
        <f t="shared" si="26"/>
        <v>0</v>
      </c>
      <c r="K214" s="73">
        <f t="shared" si="26"/>
        <v>0</v>
      </c>
      <c r="L214" s="73">
        <f t="shared" si="26"/>
        <v>0</v>
      </c>
      <c r="M214" s="73">
        <f t="shared" si="26"/>
        <v>0</v>
      </c>
      <c r="N214" s="73">
        <f t="shared" si="26"/>
        <v>0</v>
      </c>
      <c r="O214" s="73">
        <f t="shared" si="26"/>
        <v>0</v>
      </c>
      <c r="P214" s="73">
        <f t="shared" si="26"/>
        <v>0</v>
      </c>
      <c r="Q214" s="73">
        <f t="shared" si="26"/>
        <v>0</v>
      </c>
      <c r="R214" s="73">
        <f t="shared" si="26"/>
        <v>0</v>
      </c>
      <c r="S214" s="73">
        <f t="shared" si="26"/>
        <v>0</v>
      </c>
      <c r="T214" s="73">
        <f t="shared" si="26"/>
        <v>0</v>
      </c>
    </row>
    <row r="215" spans="1:20" x14ac:dyDescent="0.15">
      <c r="A215" s="81"/>
      <c r="B215" s="82" t="s">
        <v>124</v>
      </c>
      <c r="C215" s="83"/>
      <c r="D215" s="83"/>
      <c r="E215" s="84"/>
      <c r="F215" s="85">
        <f t="shared" ref="F215:T215" si="27">SUM(F183,F191,F198,F205,F209,F214)</f>
        <v>0</v>
      </c>
      <c r="G215" s="85">
        <f t="shared" si="27"/>
        <v>0</v>
      </c>
      <c r="H215" s="85">
        <f t="shared" si="27"/>
        <v>0</v>
      </c>
      <c r="I215" s="85">
        <f t="shared" si="27"/>
        <v>0</v>
      </c>
      <c r="J215" s="85">
        <f t="shared" si="27"/>
        <v>0</v>
      </c>
      <c r="K215" s="85">
        <f t="shared" si="27"/>
        <v>0</v>
      </c>
      <c r="L215" s="85">
        <f t="shared" si="27"/>
        <v>0</v>
      </c>
      <c r="M215" s="85">
        <f t="shared" si="27"/>
        <v>0</v>
      </c>
      <c r="N215" s="85">
        <f t="shared" si="27"/>
        <v>0</v>
      </c>
      <c r="O215" s="85">
        <f t="shared" si="27"/>
        <v>0</v>
      </c>
      <c r="P215" s="85">
        <f t="shared" si="27"/>
        <v>0</v>
      </c>
      <c r="Q215" s="85">
        <f t="shared" si="27"/>
        <v>0</v>
      </c>
      <c r="R215" s="85">
        <f t="shared" si="27"/>
        <v>50000</v>
      </c>
      <c r="S215" s="85">
        <f t="shared" si="27"/>
        <v>0</v>
      </c>
      <c r="T215" s="85">
        <f t="shared" si="27"/>
        <v>100000</v>
      </c>
    </row>
    <row r="220" spans="1:20" x14ac:dyDescent="0.15">
      <c r="A220" s="40" t="s">
        <v>144</v>
      </c>
    </row>
    <row r="221" spans="1:20" x14ac:dyDescent="0.15">
      <c r="A221" s="40" t="s">
        <v>74</v>
      </c>
    </row>
    <row r="223" spans="1:20" x14ac:dyDescent="0.15">
      <c r="A223" s="42"/>
      <c r="B223" s="43"/>
      <c r="C223" s="43"/>
      <c r="D223" s="43"/>
      <c r="E223" s="44"/>
      <c r="F223" s="45">
        <v>50</v>
      </c>
      <c r="G223" s="46"/>
      <c r="H223" s="47"/>
      <c r="I223" s="45">
        <v>60</v>
      </c>
      <c r="J223" s="46"/>
      <c r="K223" s="47"/>
      <c r="L223" s="45">
        <v>99</v>
      </c>
      <c r="M223" s="46"/>
      <c r="N223" s="47"/>
      <c r="O223" s="86" t="s">
        <v>145</v>
      </c>
      <c r="P223" s="87"/>
      <c r="Q223" s="88"/>
      <c r="R223" s="86" t="s">
        <v>146</v>
      </c>
      <c r="S223" s="87"/>
      <c r="T223" s="88"/>
    </row>
    <row r="224" spans="1:20" ht="31.15" customHeight="1" x14ac:dyDescent="0.15">
      <c r="A224" s="48" t="s">
        <v>126</v>
      </c>
      <c r="B224" s="49"/>
      <c r="C224" s="49"/>
      <c r="D224" s="49"/>
      <c r="E224" s="50"/>
      <c r="F224" s="51" t="s">
        <v>139</v>
      </c>
      <c r="G224" s="52"/>
      <c r="H224" s="53"/>
      <c r="I224" s="51" t="s">
        <v>140</v>
      </c>
      <c r="J224" s="52"/>
      <c r="K224" s="53"/>
      <c r="L224" s="51" t="s">
        <v>141</v>
      </c>
      <c r="M224" s="52"/>
      <c r="N224" s="53"/>
      <c r="O224" s="89"/>
      <c r="P224" s="90"/>
      <c r="Q224" s="91"/>
      <c r="R224" s="89"/>
      <c r="S224" s="90"/>
      <c r="T224" s="91"/>
    </row>
    <row r="225" spans="1:20" x14ac:dyDescent="0.15">
      <c r="A225" s="54"/>
      <c r="C225" s="55"/>
      <c r="D225" s="55"/>
      <c r="E225" s="56"/>
      <c r="F225" s="57" t="s">
        <v>82</v>
      </c>
      <c r="G225" s="58"/>
      <c r="H225" s="59" t="s">
        <v>83</v>
      </c>
      <c r="I225" s="57" t="s">
        <v>82</v>
      </c>
      <c r="J225" s="58"/>
      <c r="K225" s="59" t="s">
        <v>83</v>
      </c>
      <c r="L225" s="57" t="s">
        <v>82</v>
      </c>
      <c r="M225" s="58"/>
      <c r="N225" s="59" t="s">
        <v>83</v>
      </c>
      <c r="O225" s="57" t="s">
        <v>82</v>
      </c>
      <c r="P225" s="92"/>
      <c r="Q225" s="58"/>
      <c r="R225" s="57" t="s">
        <v>82</v>
      </c>
      <c r="S225" s="58"/>
      <c r="T225" s="59" t="s">
        <v>83</v>
      </c>
    </row>
    <row r="226" spans="1:20" ht="24.75" x14ac:dyDescent="0.15">
      <c r="A226" s="60"/>
      <c r="B226" s="61"/>
      <c r="C226" s="61"/>
      <c r="D226" s="61"/>
      <c r="E226" s="62"/>
      <c r="F226" s="44"/>
      <c r="G226" s="63" t="s">
        <v>84</v>
      </c>
      <c r="H226" s="64"/>
      <c r="I226" s="44"/>
      <c r="J226" s="63" t="s">
        <v>84</v>
      </c>
      <c r="K226" s="64"/>
      <c r="L226" s="44"/>
      <c r="M226" s="63" t="s">
        <v>84</v>
      </c>
      <c r="N226" s="64"/>
      <c r="O226" s="55"/>
      <c r="P226" s="93"/>
      <c r="Q226" s="62"/>
      <c r="R226" s="44"/>
      <c r="S226" s="63" t="s">
        <v>84</v>
      </c>
      <c r="T226" s="64"/>
    </row>
    <row r="227" spans="1:20" ht="15" customHeight="1" x14ac:dyDescent="0.15">
      <c r="A227" s="65"/>
      <c r="B227" s="51" t="s">
        <v>85</v>
      </c>
      <c r="C227" s="52"/>
      <c r="D227" s="52"/>
      <c r="E227" s="53"/>
      <c r="F227" s="66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8"/>
    </row>
    <row r="228" spans="1:20" x14ac:dyDescent="0.15">
      <c r="A228" s="69"/>
      <c r="B228" s="70" t="s">
        <v>86</v>
      </c>
      <c r="C228" s="43"/>
      <c r="D228" s="43"/>
      <c r="E228" s="44"/>
      <c r="F228" s="71"/>
      <c r="G228" s="71"/>
      <c r="H228" s="71"/>
      <c r="I228" s="71"/>
      <c r="J228" s="71"/>
      <c r="K228" s="71"/>
      <c r="L228" s="71"/>
      <c r="M228" s="94"/>
      <c r="N228" s="71"/>
      <c r="O228" s="71"/>
      <c r="P228" s="71"/>
      <c r="Q228" s="71"/>
      <c r="R228" s="71"/>
      <c r="S228" s="71"/>
      <c r="T228" s="71"/>
    </row>
    <row r="229" spans="1:20" x14ac:dyDescent="0.15">
      <c r="A229" s="72">
        <v>101</v>
      </c>
      <c r="B229" s="54" t="s">
        <v>87</v>
      </c>
      <c r="C229" s="55"/>
      <c r="D229" s="55"/>
      <c r="E229" s="56"/>
      <c r="F229" s="73">
        <v>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95"/>
      <c r="N229" s="73">
        <v>0</v>
      </c>
      <c r="O229" s="73"/>
      <c r="P229" s="73"/>
      <c r="Q229" s="73"/>
      <c r="R229" s="73">
        <f>SUM(F229,I229,L229,F173,I173,L173,O173,R173,F118,I118,L118,O118,R118,F63,I63,L63,O63,R63,F10,I10,L10,O10,R10)</f>
        <v>3612341</v>
      </c>
      <c r="S229" s="73">
        <f>SUM(G229,J229,G173,J173,M173,P173,S173,G118,J118,M118,P118,S118,G63,J63,M63,P63,S63,G10,J10,M10,P10,S10)</f>
        <v>0</v>
      </c>
      <c r="T229" s="73">
        <f>SUM(H229,K229,N229,H173,K173,N173,Q173,T173,H118,K118,N118,Q118,T118,H63,K63,N63,Q63,T63,H10,K10,N10,Q10,T10)</f>
        <v>4633238.3600000003</v>
      </c>
    </row>
    <row r="230" spans="1:20" x14ac:dyDescent="0.15">
      <c r="A230" s="72">
        <v>102</v>
      </c>
      <c r="B230" s="54" t="s">
        <v>88</v>
      </c>
      <c r="C230" s="55"/>
      <c r="D230" s="55"/>
      <c r="E230" s="56"/>
      <c r="F230" s="73">
        <v>0</v>
      </c>
      <c r="G230" s="73">
        <v>0</v>
      </c>
      <c r="H230" s="73">
        <v>0</v>
      </c>
      <c r="I230" s="73">
        <v>0</v>
      </c>
      <c r="J230" s="73">
        <v>0</v>
      </c>
      <c r="K230" s="73">
        <v>0</v>
      </c>
      <c r="L230" s="73">
        <v>0</v>
      </c>
      <c r="M230" s="95"/>
      <c r="N230" s="73">
        <v>0</v>
      </c>
      <c r="O230" s="73"/>
      <c r="P230" s="73"/>
      <c r="Q230" s="73"/>
      <c r="R230" s="73">
        <f t="shared" ref="R230:R238" si="28">SUM(F230,I230,L230,F174,I174,L174,O174,R174,F119,I119,L119,O119,R119,F64,I64,L64,O64,R64,F11,I11,L11,O11,R11)</f>
        <v>368843</v>
      </c>
      <c r="S230" s="73">
        <f t="shared" ref="S230:S238" si="29">SUM(G230,J230,G174,J174,M174,P174,S174,G119,J119,M119,P119,S119,G64,J64,M64,P64,S64,G11,J11,M11,P11,S11)</f>
        <v>0</v>
      </c>
      <c r="T230" s="73">
        <f t="shared" ref="T230:T238" si="30">SUM(H230,K230,N230,H174,K174,N174,Q174,T174,H119,K119,N119,Q119,T119,H64,K64,N64,Q64,T64,H11,K11,N11,Q11,T11)</f>
        <v>440842.83</v>
      </c>
    </row>
    <row r="231" spans="1:20" x14ac:dyDescent="0.15">
      <c r="A231" s="72">
        <v>103</v>
      </c>
      <c r="B231" s="54" t="s">
        <v>89</v>
      </c>
      <c r="C231" s="55"/>
      <c r="D231" s="55"/>
      <c r="E231" s="56"/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95"/>
      <c r="N231" s="73">
        <v>0</v>
      </c>
      <c r="O231" s="73"/>
      <c r="P231" s="73"/>
      <c r="Q231" s="73"/>
      <c r="R231" s="73">
        <f t="shared" si="28"/>
        <v>2382506</v>
      </c>
      <c r="S231" s="73">
        <f t="shared" si="29"/>
        <v>0</v>
      </c>
      <c r="T231" s="73">
        <f t="shared" si="30"/>
        <v>3481607.57</v>
      </c>
    </row>
    <row r="232" spans="1:20" x14ac:dyDescent="0.15">
      <c r="A232" s="72">
        <v>104</v>
      </c>
      <c r="B232" s="54" t="s">
        <v>90</v>
      </c>
      <c r="C232" s="55"/>
      <c r="D232" s="55"/>
      <c r="E232" s="56"/>
      <c r="F232" s="73">
        <v>0</v>
      </c>
      <c r="G232" s="73">
        <v>0</v>
      </c>
      <c r="H232" s="73">
        <v>0</v>
      </c>
      <c r="I232" s="73">
        <v>0</v>
      </c>
      <c r="J232" s="73">
        <v>0</v>
      </c>
      <c r="K232" s="73">
        <v>0</v>
      </c>
      <c r="L232" s="73">
        <v>0</v>
      </c>
      <c r="M232" s="95"/>
      <c r="N232" s="73">
        <v>0</v>
      </c>
      <c r="O232" s="73"/>
      <c r="P232" s="73"/>
      <c r="Q232" s="73"/>
      <c r="R232" s="73">
        <f t="shared" si="28"/>
        <v>65100</v>
      </c>
      <c r="S232" s="73">
        <f t="shared" si="29"/>
        <v>0</v>
      </c>
      <c r="T232" s="73">
        <f t="shared" si="30"/>
        <v>366380</v>
      </c>
    </row>
    <row r="233" spans="1:20" x14ac:dyDescent="0.15">
      <c r="A233" s="72">
        <v>105</v>
      </c>
      <c r="B233" s="54" t="s">
        <v>91</v>
      </c>
      <c r="C233" s="55"/>
      <c r="D233" s="55"/>
      <c r="E233" s="56"/>
      <c r="F233" s="73">
        <v>0</v>
      </c>
      <c r="G233" s="73">
        <v>0</v>
      </c>
      <c r="H233" s="73">
        <v>0</v>
      </c>
      <c r="I233" s="73">
        <v>0</v>
      </c>
      <c r="J233" s="73">
        <v>0</v>
      </c>
      <c r="K233" s="73">
        <v>0</v>
      </c>
      <c r="L233" s="73">
        <v>0</v>
      </c>
      <c r="M233" s="95"/>
      <c r="N233" s="73">
        <v>0</v>
      </c>
      <c r="O233" s="73"/>
      <c r="P233" s="73"/>
      <c r="Q233" s="73"/>
      <c r="R233" s="73">
        <f t="shared" si="28"/>
        <v>0</v>
      </c>
      <c r="S233" s="73">
        <f t="shared" si="29"/>
        <v>0</v>
      </c>
      <c r="T233" s="73">
        <f t="shared" si="30"/>
        <v>0</v>
      </c>
    </row>
    <row r="234" spans="1:20" x14ac:dyDescent="0.15">
      <c r="A234" s="72">
        <v>106</v>
      </c>
      <c r="B234" s="54" t="s">
        <v>92</v>
      </c>
      <c r="C234" s="55"/>
      <c r="D234" s="55"/>
      <c r="E234" s="56"/>
      <c r="F234" s="73">
        <v>0</v>
      </c>
      <c r="G234" s="73">
        <v>0</v>
      </c>
      <c r="H234" s="73">
        <v>0</v>
      </c>
      <c r="I234" s="73">
        <v>0</v>
      </c>
      <c r="J234" s="73">
        <v>0</v>
      </c>
      <c r="K234" s="73">
        <v>0</v>
      </c>
      <c r="L234" s="73">
        <v>0</v>
      </c>
      <c r="M234" s="95"/>
      <c r="N234" s="73">
        <v>0</v>
      </c>
      <c r="O234" s="73"/>
      <c r="P234" s="73"/>
      <c r="Q234" s="73"/>
      <c r="R234" s="73">
        <f t="shared" si="28"/>
        <v>0</v>
      </c>
      <c r="S234" s="73">
        <f t="shared" si="29"/>
        <v>0</v>
      </c>
      <c r="T234" s="73">
        <f t="shared" si="30"/>
        <v>0</v>
      </c>
    </row>
    <row r="235" spans="1:20" x14ac:dyDescent="0.15">
      <c r="A235" s="72">
        <v>107</v>
      </c>
      <c r="B235" s="54" t="s">
        <v>93</v>
      </c>
      <c r="C235" s="55"/>
      <c r="D235" s="55"/>
      <c r="E235" s="56"/>
      <c r="F235" s="73">
        <v>0</v>
      </c>
      <c r="G235" s="73">
        <v>0</v>
      </c>
      <c r="H235" s="73">
        <v>0</v>
      </c>
      <c r="I235" s="73">
        <v>0</v>
      </c>
      <c r="J235" s="73">
        <v>0</v>
      </c>
      <c r="K235" s="73">
        <v>0</v>
      </c>
      <c r="L235" s="73">
        <v>0</v>
      </c>
      <c r="M235" s="95"/>
      <c r="N235" s="73">
        <v>0</v>
      </c>
      <c r="O235" s="73"/>
      <c r="P235" s="73"/>
      <c r="Q235" s="73"/>
      <c r="R235" s="73">
        <f t="shared" si="28"/>
        <v>2500</v>
      </c>
      <c r="S235" s="73">
        <f t="shared" si="29"/>
        <v>0</v>
      </c>
      <c r="T235" s="73">
        <f t="shared" si="30"/>
        <v>2500</v>
      </c>
    </row>
    <row r="236" spans="1:20" x14ac:dyDescent="0.15">
      <c r="A236" s="72">
        <v>108</v>
      </c>
      <c r="B236" s="54" t="s">
        <v>94</v>
      </c>
      <c r="C236" s="55"/>
      <c r="D236" s="55"/>
      <c r="E236" s="56"/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95"/>
      <c r="N236" s="73">
        <v>0</v>
      </c>
      <c r="O236" s="73"/>
      <c r="P236" s="73"/>
      <c r="Q236" s="73"/>
      <c r="R236" s="73">
        <f t="shared" si="28"/>
        <v>0</v>
      </c>
      <c r="S236" s="73">
        <f t="shared" si="29"/>
        <v>0</v>
      </c>
      <c r="T236" s="73">
        <f t="shared" si="30"/>
        <v>0</v>
      </c>
    </row>
    <row r="237" spans="1:20" x14ac:dyDescent="0.15">
      <c r="A237" s="72">
        <v>109</v>
      </c>
      <c r="B237" s="54" t="s">
        <v>95</v>
      </c>
      <c r="C237" s="55"/>
      <c r="D237" s="55"/>
      <c r="E237" s="56"/>
      <c r="F237" s="73">
        <v>0</v>
      </c>
      <c r="G237" s="73">
        <v>0</v>
      </c>
      <c r="H237" s="73">
        <v>0</v>
      </c>
      <c r="I237" s="73">
        <v>0</v>
      </c>
      <c r="J237" s="73">
        <v>0</v>
      </c>
      <c r="K237" s="73">
        <v>0</v>
      </c>
      <c r="L237" s="73">
        <v>0</v>
      </c>
      <c r="M237" s="95"/>
      <c r="N237" s="73">
        <v>0</v>
      </c>
      <c r="O237" s="73"/>
      <c r="P237" s="73"/>
      <c r="Q237" s="73"/>
      <c r="R237" s="73">
        <f t="shared" si="28"/>
        <v>45000</v>
      </c>
      <c r="S237" s="73">
        <f t="shared" si="29"/>
        <v>0</v>
      </c>
      <c r="T237" s="73">
        <f t="shared" si="30"/>
        <v>79171.12</v>
      </c>
    </row>
    <row r="238" spans="1:20" x14ac:dyDescent="0.15">
      <c r="A238" s="72">
        <v>110</v>
      </c>
      <c r="B238" s="54" t="s">
        <v>96</v>
      </c>
      <c r="C238" s="55"/>
      <c r="D238" s="55"/>
      <c r="E238" s="56"/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95"/>
      <c r="N238" s="73">
        <v>0</v>
      </c>
      <c r="O238" s="73"/>
      <c r="P238" s="73"/>
      <c r="Q238" s="73"/>
      <c r="R238" s="73">
        <f t="shared" si="28"/>
        <v>64000</v>
      </c>
      <c r="S238" s="73">
        <f t="shared" si="29"/>
        <v>0</v>
      </c>
      <c r="T238" s="73">
        <f t="shared" si="30"/>
        <v>114300</v>
      </c>
    </row>
    <row r="239" spans="1:20" x14ac:dyDescent="0.15">
      <c r="A239" s="69">
        <v>100</v>
      </c>
      <c r="B239" s="74" t="s">
        <v>97</v>
      </c>
      <c r="C239" s="75"/>
      <c r="D239" s="55"/>
      <c r="E239" s="56"/>
      <c r="F239" s="73">
        <f t="shared" ref="F239:L239" si="31">SUM(F229:F238)</f>
        <v>0</v>
      </c>
      <c r="G239" s="73">
        <f t="shared" si="31"/>
        <v>0</v>
      </c>
      <c r="H239" s="73">
        <f t="shared" si="31"/>
        <v>0</v>
      </c>
      <c r="I239" s="73">
        <f t="shared" si="31"/>
        <v>0</v>
      </c>
      <c r="J239" s="73">
        <f t="shared" si="31"/>
        <v>0</v>
      </c>
      <c r="K239" s="73">
        <f t="shared" si="31"/>
        <v>0</v>
      </c>
      <c r="L239" s="73">
        <f t="shared" si="31"/>
        <v>0</v>
      </c>
      <c r="M239" s="95"/>
      <c r="N239" s="73">
        <f t="shared" ref="N239:T239" si="32">SUM(N229:N238)</f>
        <v>0</v>
      </c>
      <c r="O239" s="73">
        <f t="shared" si="32"/>
        <v>0</v>
      </c>
      <c r="P239" s="73">
        <f t="shared" si="32"/>
        <v>0</v>
      </c>
      <c r="Q239" s="73">
        <f t="shared" si="32"/>
        <v>0</v>
      </c>
      <c r="R239" s="73">
        <f t="shared" si="32"/>
        <v>6540290</v>
      </c>
      <c r="S239" s="73">
        <f t="shared" si="32"/>
        <v>0</v>
      </c>
      <c r="T239" s="73">
        <f t="shared" si="32"/>
        <v>9118039.879999999</v>
      </c>
    </row>
    <row r="240" spans="1:20" x14ac:dyDescent="0.15">
      <c r="A240" s="72"/>
      <c r="B240" s="54"/>
      <c r="C240" s="55"/>
      <c r="D240" s="55"/>
      <c r="E240" s="56"/>
      <c r="F240" s="73"/>
      <c r="G240" s="73"/>
      <c r="H240" s="73"/>
      <c r="I240" s="73"/>
      <c r="J240" s="73"/>
      <c r="K240" s="73"/>
      <c r="L240" s="73"/>
      <c r="M240" s="95"/>
      <c r="N240" s="73"/>
      <c r="O240" s="73"/>
      <c r="P240" s="73"/>
      <c r="Q240" s="73"/>
      <c r="R240" s="73"/>
      <c r="S240" s="73"/>
      <c r="T240" s="73"/>
    </row>
    <row r="241" spans="1:20" x14ac:dyDescent="0.15">
      <c r="A241" s="72"/>
      <c r="B241" s="74" t="s">
        <v>98</v>
      </c>
      <c r="C241" s="55"/>
      <c r="D241" s="55"/>
      <c r="E241" s="56"/>
      <c r="F241" s="73"/>
      <c r="G241" s="73"/>
      <c r="H241" s="73"/>
      <c r="I241" s="73"/>
      <c r="J241" s="73"/>
      <c r="K241" s="73"/>
      <c r="L241" s="73"/>
      <c r="M241" s="95"/>
      <c r="N241" s="73"/>
      <c r="O241" s="73"/>
      <c r="P241" s="73"/>
      <c r="Q241" s="73"/>
      <c r="R241" s="73"/>
      <c r="S241" s="73"/>
      <c r="T241" s="73"/>
    </row>
    <row r="242" spans="1:20" x14ac:dyDescent="0.15">
      <c r="A242" s="72">
        <v>201</v>
      </c>
      <c r="B242" s="54" t="s">
        <v>99</v>
      </c>
      <c r="C242" s="55"/>
      <c r="D242" s="55"/>
      <c r="E242" s="56"/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95"/>
      <c r="N242" s="73">
        <v>0</v>
      </c>
      <c r="O242" s="73"/>
      <c r="P242" s="73"/>
      <c r="Q242" s="73"/>
      <c r="R242" s="73">
        <f>SUM(F242,I242,L242,F186,I186,L186,O186,R186,F131,I131,L131,O131,R131,F76,I76,L76,O76,R76,F23,I23,L23,O23,R23)</f>
        <v>0</v>
      </c>
      <c r="S242" s="73">
        <f>SUM(G242,J242,G186,J186,M186,P186,S186,G131,J131,M131,P131,S131,G76,J76,M76,P76,S76,G23,J23,M23,P23,S23)</f>
        <v>0</v>
      </c>
      <c r="T242" s="73">
        <f>SUM(H242,K242,N242,H186,K186,N186,Q186,T186,H131,K131,N131,Q131,T131,H76,K76,N76,Q76,T76,H23,K23,N23,Q23,T23)</f>
        <v>0</v>
      </c>
    </row>
    <row r="243" spans="1:20" x14ac:dyDescent="0.15">
      <c r="A243" s="72">
        <v>202</v>
      </c>
      <c r="B243" s="54" t="s">
        <v>100</v>
      </c>
      <c r="C243" s="55"/>
      <c r="D243" s="55"/>
      <c r="E243" s="56"/>
      <c r="F243" s="73">
        <v>0</v>
      </c>
      <c r="G243" s="73">
        <v>0</v>
      </c>
      <c r="H243" s="73">
        <v>0</v>
      </c>
      <c r="I243" s="73">
        <v>0</v>
      </c>
      <c r="J243" s="73">
        <v>0</v>
      </c>
      <c r="K243" s="73">
        <v>0</v>
      </c>
      <c r="L243" s="73">
        <v>0</v>
      </c>
      <c r="M243" s="95"/>
      <c r="N243" s="73">
        <v>0</v>
      </c>
      <c r="O243" s="73"/>
      <c r="P243" s="73"/>
      <c r="Q243" s="73"/>
      <c r="R243" s="73">
        <f>SUM(F243,I243,L243,F187,I187,L187,O187,R187,F132,I132,L132,O132,R132,F77,I77,L77,O77,R77,F24,I24,L24,O24,R24)</f>
        <v>40000</v>
      </c>
      <c r="S243" s="73">
        <f>SUM(G243,J243,G187,J187,M187,P187,S187,G132,J132,M132,P132,S132,G77,J77,M77,P77,S77,G24,J24,M24,P24,S24)</f>
        <v>0</v>
      </c>
      <c r="T243" s="73">
        <f>SUM(H243,K243,N243,H187,K187,N187,Q187,T187,H132,K132,N132,Q132,T132,H77,K77,N77,Q77,T77,H24,K24,N24,Q24,T24)</f>
        <v>50956.21</v>
      </c>
    </row>
    <row r="244" spans="1:20" x14ac:dyDescent="0.15">
      <c r="A244" s="72">
        <v>203</v>
      </c>
      <c r="B244" s="54" t="s">
        <v>101</v>
      </c>
      <c r="C244" s="55"/>
      <c r="D244" s="55"/>
      <c r="E244" s="56"/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95"/>
      <c r="N244" s="73">
        <v>0</v>
      </c>
      <c r="O244" s="73"/>
      <c r="P244" s="73"/>
      <c r="Q244" s="73"/>
      <c r="R244" s="73">
        <f>SUM(F244,I244,L244,F188,I188,L188,O188,R188,F133,I133,L133,O133,R133,F78,I78,L78,O78,R78,F25,I25,L25,O25,R25)</f>
        <v>0</v>
      </c>
      <c r="S244" s="73">
        <f>SUM(G244,J244,G188,J188,M188,P188,S188,G133,J133,M133,P133,S133,G78,J78,M78,P78,S78,G25,J25,M25,P25,S25)</f>
        <v>0</v>
      </c>
      <c r="T244" s="73">
        <f>SUM(H244,K244,N244,H188,K188,N188,Q188,T188,H133,K133,N133,Q133,T133,H78,K78,N78,Q78,T78,H25,K25,N25,Q25,T25)</f>
        <v>0</v>
      </c>
    </row>
    <row r="245" spans="1:20" x14ac:dyDescent="0.15">
      <c r="A245" s="72">
        <v>204</v>
      </c>
      <c r="B245" s="54" t="s">
        <v>102</v>
      </c>
      <c r="C245" s="55"/>
      <c r="D245" s="55"/>
      <c r="E245" s="56"/>
      <c r="F245" s="73">
        <v>0</v>
      </c>
      <c r="G245" s="73">
        <v>0</v>
      </c>
      <c r="H245" s="73">
        <v>0</v>
      </c>
      <c r="I245" s="73">
        <v>0</v>
      </c>
      <c r="J245" s="73">
        <v>0</v>
      </c>
      <c r="K245" s="73">
        <v>0</v>
      </c>
      <c r="L245" s="73">
        <v>0</v>
      </c>
      <c r="M245" s="95"/>
      <c r="N245" s="73">
        <v>0</v>
      </c>
      <c r="O245" s="73"/>
      <c r="P245" s="73"/>
      <c r="Q245" s="73"/>
      <c r="R245" s="73">
        <f>SUM(F245,I245,L245,F189,I189,L189,O189,R189,F134,I134,L134,O134,R134,F79,I79,L79,O79,R79,F26,I26,L26,O26,R26)</f>
        <v>0</v>
      </c>
      <c r="S245" s="73">
        <f>SUM(G245,J245,G189,J189,M189,P189,S189,G134,J134,M134,P134,S134,G79,J79,M79,P79,S79,G26,J26,M26,P26,S26)</f>
        <v>0</v>
      </c>
      <c r="T245" s="73">
        <f>SUM(H245,K245,N245,H189,K189,N189,Q189,T189,H134,K134,N134,Q134,T134,H79,K79,N79,Q79,T79,H26,K26,N26,Q26,T26)</f>
        <v>0</v>
      </c>
    </row>
    <row r="246" spans="1:20" x14ac:dyDescent="0.15">
      <c r="A246" s="72">
        <v>205</v>
      </c>
      <c r="B246" s="54" t="s">
        <v>103</v>
      </c>
      <c r="C246" s="55"/>
      <c r="D246" s="55"/>
      <c r="E246" s="56"/>
      <c r="F246" s="73">
        <v>0</v>
      </c>
      <c r="G246" s="73">
        <v>0</v>
      </c>
      <c r="H246" s="73">
        <v>0</v>
      </c>
      <c r="I246" s="73">
        <v>0</v>
      </c>
      <c r="J246" s="73">
        <v>0</v>
      </c>
      <c r="K246" s="73">
        <v>0</v>
      </c>
      <c r="L246" s="73">
        <v>0</v>
      </c>
      <c r="M246" s="95"/>
      <c r="N246" s="73">
        <v>0</v>
      </c>
      <c r="O246" s="73"/>
      <c r="P246" s="73"/>
      <c r="Q246" s="73"/>
      <c r="R246" s="73">
        <f>SUM(F246,I246,L246,F190,I190,L190,O190,R190,F135,I135,L135,O135,R135,F80,I80,L80,O80,R80,F27,I27,L27,O27,R27)</f>
        <v>0</v>
      </c>
      <c r="S246" s="73">
        <f>SUM(G246,J246,G190,J190,M190,P190,S190,G135,J135,M135,P135,S135,G80,J80,M80,P80,S80,G27,J27,M27,P27,S27)</f>
        <v>0</v>
      </c>
      <c r="T246" s="73">
        <f>SUM(H246,K246,N246,H190,K190,N190,Q190,T190,H135,K135,N135,Q135,T135,H80,K80,N80,Q80,T80,H27,K27,N27,Q27,T27)</f>
        <v>0</v>
      </c>
    </row>
    <row r="247" spans="1:20" x14ac:dyDescent="0.15">
      <c r="A247" s="69">
        <v>200</v>
      </c>
      <c r="B247" s="74" t="s">
        <v>104</v>
      </c>
      <c r="C247" s="75"/>
      <c r="D247" s="55"/>
      <c r="E247" s="56"/>
      <c r="F247" s="73">
        <f t="shared" ref="F247:L247" si="33">SUM(F242:F246)</f>
        <v>0</v>
      </c>
      <c r="G247" s="73">
        <f t="shared" si="33"/>
        <v>0</v>
      </c>
      <c r="H247" s="73">
        <f t="shared" si="33"/>
        <v>0</v>
      </c>
      <c r="I247" s="73">
        <f t="shared" si="33"/>
        <v>0</v>
      </c>
      <c r="J247" s="73">
        <f t="shared" si="33"/>
        <v>0</v>
      </c>
      <c r="K247" s="73">
        <f t="shared" si="33"/>
        <v>0</v>
      </c>
      <c r="L247" s="73">
        <f t="shared" si="33"/>
        <v>0</v>
      </c>
      <c r="M247" s="95"/>
      <c r="N247" s="73">
        <f t="shared" ref="N247:T247" si="34">SUM(N242:N246)</f>
        <v>0</v>
      </c>
      <c r="O247" s="73">
        <f t="shared" si="34"/>
        <v>0</v>
      </c>
      <c r="P247" s="73">
        <f t="shared" si="34"/>
        <v>0</v>
      </c>
      <c r="Q247" s="73">
        <f t="shared" si="34"/>
        <v>0</v>
      </c>
      <c r="R247" s="73">
        <f t="shared" si="34"/>
        <v>40000</v>
      </c>
      <c r="S247" s="73">
        <f t="shared" si="34"/>
        <v>0</v>
      </c>
      <c r="T247" s="73">
        <f t="shared" si="34"/>
        <v>50956.21</v>
      </c>
    </row>
    <row r="248" spans="1:20" x14ac:dyDescent="0.15">
      <c r="A248" s="72"/>
      <c r="B248" s="54"/>
      <c r="C248" s="55"/>
      <c r="D248" s="55"/>
      <c r="E248" s="56"/>
      <c r="F248" s="73"/>
      <c r="G248" s="73"/>
      <c r="H248" s="73"/>
      <c r="I248" s="73"/>
      <c r="J248" s="73"/>
      <c r="K248" s="73"/>
      <c r="L248" s="73"/>
      <c r="M248" s="95"/>
      <c r="N248" s="73"/>
      <c r="O248" s="73"/>
      <c r="P248" s="73"/>
      <c r="Q248" s="73"/>
      <c r="R248" s="73"/>
      <c r="S248" s="73"/>
      <c r="T248" s="73"/>
    </row>
    <row r="249" spans="1:20" x14ac:dyDescent="0.15">
      <c r="A249" s="72"/>
      <c r="B249" s="76" t="s">
        <v>105</v>
      </c>
      <c r="C249" s="77"/>
      <c r="D249" s="77"/>
      <c r="E249" s="78"/>
      <c r="F249" s="73"/>
      <c r="G249" s="73"/>
      <c r="H249" s="73"/>
      <c r="I249" s="73"/>
      <c r="J249" s="73"/>
      <c r="K249" s="73"/>
      <c r="L249" s="73"/>
      <c r="M249" s="95"/>
      <c r="N249" s="73"/>
      <c r="O249" s="73"/>
      <c r="P249" s="73"/>
      <c r="Q249" s="73"/>
      <c r="R249" s="73"/>
      <c r="S249" s="73"/>
      <c r="T249" s="73"/>
    </row>
    <row r="250" spans="1:20" x14ac:dyDescent="0.15">
      <c r="A250" s="72">
        <v>301</v>
      </c>
      <c r="B250" s="54" t="s">
        <v>106</v>
      </c>
      <c r="C250" s="55"/>
      <c r="D250" s="55"/>
      <c r="E250" s="56"/>
      <c r="F250" s="73">
        <v>0</v>
      </c>
      <c r="G250" s="73">
        <v>0</v>
      </c>
      <c r="H250" s="73">
        <v>0</v>
      </c>
      <c r="I250" s="73">
        <v>0</v>
      </c>
      <c r="J250" s="73">
        <v>0</v>
      </c>
      <c r="K250" s="73">
        <v>0</v>
      </c>
      <c r="L250" s="73">
        <v>0</v>
      </c>
      <c r="M250" s="95"/>
      <c r="N250" s="73">
        <v>0</v>
      </c>
      <c r="O250" s="73"/>
      <c r="P250" s="73"/>
      <c r="Q250" s="73"/>
      <c r="R250" s="73">
        <f>SUM(F250,I250,L250,F194,I194,L194,O194,R194,F139,I139,L139,O139,R139,F84,I84,L84,O84,R84,F31,I31,L31,O31,R31)</f>
        <v>0</v>
      </c>
      <c r="S250" s="73">
        <f>SUM(G250,J250,G194,J194,M194,P194,S194,G139,J139,M139,P139,S139,G84,J84,M84,P84,S84,G31,J31,M31,P31,S31)</f>
        <v>0</v>
      </c>
      <c r="T250" s="73">
        <f>SUM(H250,K250,N250,H194,K194,N194,Q194,T194,H139,K139,N139,Q139,T139,H84,K84,N84,Q84,T84,H31,K31,N31,Q31,T31)</f>
        <v>0</v>
      </c>
    </row>
    <row r="251" spans="1:20" x14ac:dyDescent="0.15">
      <c r="A251" s="72">
        <v>302</v>
      </c>
      <c r="B251" s="54" t="s">
        <v>107</v>
      </c>
      <c r="C251" s="55"/>
      <c r="D251" s="55"/>
      <c r="E251" s="56"/>
      <c r="F251" s="73">
        <v>0</v>
      </c>
      <c r="G251" s="73">
        <v>0</v>
      </c>
      <c r="H251" s="73">
        <v>0</v>
      </c>
      <c r="I251" s="73">
        <v>0</v>
      </c>
      <c r="J251" s="73">
        <v>0</v>
      </c>
      <c r="K251" s="73">
        <v>0</v>
      </c>
      <c r="L251" s="73">
        <v>0</v>
      </c>
      <c r="M251" s="95"/>
      <c r="N251" s="73">
        <v>0</v>
      </c>
      <c r="O251" s="73"/>
      <c r="P251" s="73"/>
      <c r="Q251" s="73"/>
      <c r="R251" s="73">
        <f>SUM(F251,I251,L251,F195,I195,L195,O195,R195,F140,I140,L140,O140,R140,F85,I85,L85,O85,R85,F32,I32,L32,O32,R32)</f>
        <v>0</v>
      </c>
      <c r="S251" s="73">
        <f>SUM(G251,J251,G195,J195,M195,P195,S195,G140,J140,M140,P140,S140,G85,J85,M85,P85,S85,G32,J32,M32,P32,S32)</f>
        <v>0</v>
      </c>
      <c r="T251" s="73">
        <f>SUM(H251,K251,N251,H195,K195,N195,Q195,T195,H140,K140,N140,Q140,T140,H85,K85,N85,Q85,T85,H32,K32,N32,Q32,T32)</f>
        <v>0</v>
      </c>
    </row>
    <row r="252" spans="1:20" x14ac:dyDescent="0.15">
      <c r="A252" s="72">
        <v>303</v>
      </c>
      <c r="B252" s="54" t="s">
        <v>108</v>
      </c>
      <c r="C252" s="55"/>
      <c r="D252" s="55"/>
      <c r="E252" s="56"/>
      <c r="F252" s="73">
        <v>0</v>
      </c>
      <c r="G252" s="73">
        <v>0</v>
      </c>
      <c r="H252" s="73">
        <v>0</v>
      </c>
      <c r="I252" s="73">
        <v>0</v>
      </c>
      <c r="J252" s="73">
        <v>0</v>
      </c>
      <c r="K252" s="73">
        <v>0</v>
      </c>
      <c r="L252" s="73">
        <v>0</v>
      </c>
      <c r="M252" s="95"/>
      <c r="N252" s="73">
        <v>0</v>
      </c>
      <c r="O252" s="73"/>
      <c r="P252" s="73"/>
      <c r="Q252" s="73"/>
      <c r="R252" s="73">
        <f>SUM(F252,I252,L252,F196,I196,L196,O196,R196,F141,I141,L141,O141,R141,F86,I86,L86,O86,R86,F33,I33,L33,O33,R33)</f>
        <v>0</v>
      </c>
      <c r="S252" s="73">
        <f>SUM(G252,J252,G196,J196,M196,P196,S196,G141,J141,M141,P141,S141,G86,J86,M86,P86,S86,G33,J33,M33,P33,S33)</f>
        <v>0</v>
      </c>
      <c r="T252" s="73">
        <f>SUM(H252,K252,N252,H196,K196,N196,Q196,T196,H141,K141,N141,Q141,T141,H86,K86,N86,Q86,T86,H33,K33,N33,Q33,T33)</f>
        <v>0</v>
      </c>
    </row>
    <row r="253" spans="1:20" x14ac:dyDescent="0.15">
      <c r="A253" s="72">
        <v>304</v>
      </c>
      <c r="B253" s="54" t="s">
        <v>109</v>
      </c>
      <c r="C253" s="55"/>
      <c r="D253" s="55"/>
      <c r="E253" s="56"/>
      <c r="F253" s="73">
        <v>0</v>
      </c>
      <c r="G253" s="73">
        <v>0</v>
      </c>
      <c r="H253" s="73">
        <v>0</v>
      </c>
      <c r="I253" s="73">
        <v>0</v>
      </c>
      <c r="J253" s="73">
        <v>0</v>
      </c>
      <c r="K253" s="73">
        <v>0</v>
      </c>
      <c r="L253" s="73">
        <v>0</v>
      </c>
      <c r="M253" s="95"/>
      <c r="N253" s="73">
        <v>0</v>
      </c>
      <c r="O253" s="73"/>
      <c r="P253" s="73"/>
      <c r="Q253" s="73"/>
      <c r="R253" s="73">
        <f>SUM(F253,I253,L253,F197,I197,L197,O197,R197,F142,I142,L142,O142,R142,F87,I87,L87,O87,R87,F34,I34,L34,O34,R34)</f>
        <v>0</v>
      </c>
      <c r="S253" s="73">
        <f>SUM(G253,J253,G197,J197,M197,P197,S197,G142,J142,M142,P142,S142,G87,J87,M87,P87,S87,G34,J34,M34,P34,S34)</f>
        <v>0</v>
      </c>
      <c r="T253" s="73">
        <f>SUM(H253,K253,N253,H197,K197,N197,Q197,T197,H142,K142,N142,Q142,T142,H87,K87,N87,Q87,T87,H34,K34,N34,Q34,T34)</f>
        <v>0</v>
      </c>
    </row>
    <row r="254" spans="1:20" x14ac:dyDescent="0.15">
      <c r="A254" s="69">
        <v>300</v>
      </c>
      <c r="B254" s="74" t="s">
        <v>110</v>
      </c>
      <c r="C254" s="75"/>
      <c r="D254" s="75"/>
      <c r="E254" s="56"/>
      <c r="F254" s="73">
        <f t="shared" ref="F254:L254" si="35">SUM(F250:F253)</f>
        <v>0</v>
      </c>
      <c r="G254" s="73">
        <f t="shared" si="35"/>
        <v>0</v>
      </c>
      <c r="H254" s="73">
        <f t="shared" si="35"/>
        <v>0</v>
      </c>
      <c r="I254" s="73">
        <f t="shared" si="35"/>
        <v>0</v>
      </c>
      <c r="J254" s="73">
        <f t="shared" si="35"/>
        <v>0</v>
      </c>
      <c r="K254" s="73">
        <f t="shared" si="35"/>
        <v>0</v>
      </c>
      <c r="L254" s="73">
        <f t="shared" si="35"/>
        <v>0</v>
      </c>
      <c r="M254" s="95"/>
      <c r="N254" s="73">
        <f t="shared" ref="N254:T254" si="36">SUM(N250:N253)</f>
        <v>0</v>
      </c>
      <c r="O254" s="73">
        <f t="shared" si="36"/>
        <v>0</v>
      </c>
      <c r="P254" s="73">
        <f t="shared" si="36"/>
        <v>0</v>
      </c>
      <c r="Q254" s="73">
        <f t="shared" si="36"/>
        <v>0</v>
      </c>
      <c r="R254" s="73">
        <f t="shared" si="36"/>
        <v>0</v>
      </c>
      <c r="S254" s="73">
        <f t="shared" si="36"/>
        <v>0</v>
      </c>
      <c r="T254" s="73">
        <f t="shared" si="36"/>
        <v>0</v>
      </c>
    </row>
    <row r="255" spans="1:20" x14ac:dyDescent="0.15">
      <c r="A255" s="72"/>
      <c r="B255" s="54"/>
      <c r="C255" s="55"/>
      <c r="D255" s="55"/>
      <c r="E255" s="56"/>
      <c r="F255" s="73"/>
      <c r="G255" s="73"/>
      <c r="H255" s="73"/>
      <c r="I255" s="73"/>
      <c r="J255" s="73"/>
      <c r="K255" s="73"/>
      <c r="L255" s="73"/>
      <c r="M255" s="95"/>
      <c r="N255" s="73"/>
      <c r="O255" s="73"/>
      <c r="P255" s="73"/>
      <c r="Q255" s="73"/>
      <c r="R255" s="73"/>
      <c r="S255" s="73"/>
      <c r="T255" s="73"/>
    </row>
    <row r="256" spans="1:20" x14ac:dyDescent="0.15">
      <c r="A256" s="72"/>
      <c r="B256" s="74" t="s">
        <v>111</v>
      </c>
      <c r="C256" s="55"/>
      <c r="D256" s="55"/>
      <c r="E256" s="56"/>
      <c r="F256" s="73"/>
      <c r="G256" s="73"/>
      <c r="H256" s="73"/>
      <c r="I256" s="73"/>
      <c r="J256" s="73"/>
      <c r="K256" s="73"/>
      <c r="L256" s="73"/>
      <c r="M256" s="95"/>
      <c r="N256" s="73"/>
      <c r="O256" s="73"/>
      <c r="P256" s="73"/>
      <c r="Q256" s="73"/>
      <c r="R256" s="73"/>
      <c r="S256" s="73"/>
      <c r="T256" s="73"/>
    </row>
    <row r="257" spans="1:20" x14ac:dyDescent="0.15">
      <c r="A257" s="72">
        <v>401</v>
      </c>
      <c r="B257" s="54" t="s">
        <v>112</v>
      </c>
      <c r="C257" s="55"/>
      <c r="D257" s="55"/>
      <c r="E257" s="56"/>
      <c r="F257" s="73">
        <v>0</v>
      </c>
      <c r="G257" s="73">
        <v>0</v>
      </c>
      <c r="H257" s="73">
        <v>0</v>
      </c>
      <c r="I257" s="73">
        <v>0</v>
      </c>
      <c r="J257" s="73">
        <v>0</v>
      </c>
      <c r="K257" s="73">
        <v>0</v>
      </c>
      <c r="L257" s="73">
        <v>0</v>
      </c>
      <c r="M257" s="95"/>
      <c r="N257" s="73">
        <v>0</v>
      </c>
      <c r="O257" s="73"/>
      <c r="P257" s="73"/>
      <c r="Q257" s="73"/>
      <c r="R257" s="73">
        <f>SUM(F257,I257,L257,F201,I201,L201,O201,R201,F146,I146,L146,O146,R146,F91,I91,L91,O91,R91,F38,I38,L38,O38,R38)</f>
        <v>0</v>
      </c>
      <c r="S257" s="73">
        <f>SUM(G257,J257,G201,J201,M201,P201,S201,G146,J146,M146,P146,S146,G91,J91,M91,P91,S91,G38,J38,M38,P38,S38)</f>
        <v>0</v>
      </c>
      <c r="T257" s="73">
        <f>SUM(H257,K257,N257,H201,K201,N201,Q201,T201,H146,K146,N146,Q146,T146,H91,K91,N91,Q91,T91,H38,K38,N38,Q38,T38)</f>
        <v>0</v>
      </c>
    </row>
    <row r="258" spans="1:20" x14ac:dyDescent="0.15">
      <c r="A258" s="72">
        <v>402</v>
      </c>
      <c r="B258" s="54" t="s">
        <v>113</v>
      </c>
      <c r="C258" s="55"/>
      <c r="D258" s="55"/>
      <c r="E258" s="56"/>
      <c r="F258" s="73">
        <v>0</v>
      </c>
      <c r="G258" s="73">
        <v>0</v>
      </c>
      <c r="H258" s="73">
        <v>0</v>
      </c>
      <c r="I258" s="73">
        <v>0</v>
      </c>
      <c r="J258" s="73">
        <v>0</v>
      </c>
      <c r="K258" s="73">
        <v>0</v>
      </c>
      <c r="L258" s="73">
        <v>0</v>
      </c>
      <c r="M258" s="95"/>
      <c r="N258" s="73">
        <v>0</v>
      </c>
      <c r="O258" s="73"/>
      <c r="P258" s="73"/>
      <c r="Q258" s="73"/>
      <c r="R258" s="73">
        <f>SUM(F258,I258,L258,F202,I202,L202,O202,R202,F147,I147,L147,O147,R147,F92,I92,L92,O92,R92,F39,I39,L39,O39,R39)</f>
        <v>0</v>
      </c>
      <c r="S258" s="73">
        <f>SUM(G258,J258,G202,J202,M202,P202,S202,G147,J147,M147,P147,S147,G92,J92,M92,P92,S92,G39,J39,M39,P39,S39)</f>
        <v>0</v>
      </c>
      <c r="T258" s="73">
        <f>SUM(H258,K258,N258,H202,K202,N202,Q202,T202,H147,K147,N147,Q147,T147,H92,K92,N92,Q92,T92,H39,K39,N39,Q39,T39)</f>
        <v>0</v>
      </c>
    </row>
    <row r="259" spans="1:20" x14ac:dyDescent="0.15">
      <c r="A259" s="72">
        <v>403</v>
      </c>
      <c r="B259" s="54" t="s">
        <v>114</v>
      </c>
      <c r="C259" s="55"/>
      <c r="D259" s="55"/>
      <c r="E259" s="56"/>
      <c r="F259" s="73">
        <v>0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95"/>
      <c r="N259" s="73">
        <v>0</v>
      </c>
      <c r="O259" s="73"/>
      <c r="P259" s="73"/>
      <c r="Q259" s="73"/>
      <c r="R259" s="73">
        <f>SUM(F259,I259,L259,F203,I203,L203,O203,R203,F148,I148,L148,O148,R148,F93,I93,L93,O93,R93,F40,I40,L40,O40,R40)</f>
        <v>0</v>
      </c>
      <c r="S259" s="73">
        <f>SUM(G259,J259,G203,J203,M203,P203,S203,G148,J148,M148,P148,S148,G93,J93,M93,P93,S93,G40,J40,M40,P40,S40)</f>
        <v>0</v>
      </c>
      <c r="T259" s="73">
        <f>SUM(H259,K259,N259,H203,K203,N203,Q203,T203,H148,K148,N148,Q148,T148,H93,K93,N93,Q93,T93,H40,K40,N40,Q40,T40)</f>
        <v>0</v>
      </c>
    </row>
    <row r="260" spans="1:20" x14ac:dyDescent="0.15">
      <c r="A260" s="72">
        <v>404</v>
      </c>
      <c r="B260" s="54" t="s">
        <v>115</v>
      </c>
      <c r="C260" s="55"/>
      <c r="D260" s="55"/>
      <c r="E260" s="56"/>
      <c r="F260" s="73">
        <v>0</v>
      </c>
      <c r="G260" s="73">
        <v>0</v>
      </c>
      <c r="H260" s="73">
        <v>0</v>
      </c>
      <c r="I260" s="73">
        <v>0</v>
      </c>
      <c r="J260" s="73">
        <v>0</v>
      </c>
      <c r="K260" s="73">
        <v>0</v>
      </c>
      <c r="L260" s="73">
        <v>0</v>
      </c>
      <c r="M260" s="95"/>
      <c r="N260" s="73">
        <v>0</v>
      </c>
      <c r="O260" s="73"/>
      <c r="P260" s="73"/>
      <c r="Q260" s="73"/>
      <c r="R260" s="73">
        <f>SUM(F260,I260,L260,F204,I204,L204,O204,R204,F149,I149,L149,O149,R149,F94,I94,L94,O94,R94,F41,I41,L41,O41,R41)</f>
        <v>0</v>
      </c>
      <c r="S260" s="73">
        <f>SUM(G260,J260,G204,J204,M204,P204,S204,G149,J149,M149,P149,S149,G94,J94,M94,P94,S94,G41,J41,M41,P41,S41)</f>
        <v>0</v>
      </c>
      <c r="T260" s="73">
        <f>SUM(H260,K260,N260,H204,K204,N204,Q204,T204,H149,K149,N149,Q149,T149,H94,K94,N94,Q94,T94,H41,K41,N41,Q41,T41)</f>
        <v>0</v>
      </c>
    </row>
    <row r="261" spans="1:20" x14ac:dyDescent="0.15">
      <c r="A261" s="69">
        <v>400</v>
      </c>
      <c r="B261" s="74" t="s">
        <v>116</v>
      </c>
      <c r="C261" s="55"/>
      <c r="D261" s="55"/>
      <c r="E261" s="56"/>
      <c r="F261" s="73">
        <f t="shared" ref="F261:L261" si="37">SUM(F257:F260)</f>
        <v>0</v>
      </c>
      <c r="G261" s="73">
        <f t="shared" si="37"/>
        <v>0</v>
      </c>
      <c r="H261" s="73">
        <f t="shared" si="37"/>
        <v>0</v>
      </c>
      <c r="I261" s="73">
        <f t="shared" si="37"/>
        <v>0</v>
      </c>
      <c r="J261" s="73">
        <f t="shared" si="37"/>
        <v>0</v>
      </c>
      <c r="K261" s="73">
        <f t="shared" si="37"/>
        <v>0</v>
      </c>
      <c r="L261" s="73">
        <f t="shared" si="37"/>
        <v>0</v>
      </c>
      <c r="M261" s="95"/>
      <c r="N261" s="73">
        <f t="shared" ref="N261:T261" si="38">SUM(N257:N260)</f>
        <v>0</v>
      </c>
      <c r="O261" s="73">
        <f t="shared" si="38"/>
        <v>0</v>
      </c>
      <c r="P261" s="73">
        <f t="shared" si="38"/>
        <v>0</v>
      </c>
      <c r="Q261" s="73">
        <f t="shared" si="38"/>
        <v>0</v>
      </c>
      <c r="R261" s="73">
        <f t="shared" si="38"/>
        <v>0</v>
      </c>
      <c r="S261" s="73">
        <f t="shared" si="38"/>
        <v>0</v>
      </c>
      <c r="T261" s="73">
        <f t="shared" si="38"/>
        <v>0</v>
      </c>
    </row>
    <row r="262" spans="1:20" x14ac:dyDescent="0.15">
      <c r="A262" s="72"/>
      <c r="B262" s="54"/>
      <c r="C262" s="55"/>
      <c r="D262" s="55"/>
      <c r="E262" s="56"/>
      <c r="F262" s="73"/>
      <c r="G262" s="73"/>
      <c r="H262" s="73"/>
      <c r="I262" s="73"/>
      <c r="J262" s="73"/>
      <c r="K262" s="73"/>
      <c r="L262" s="73"/>
      <c r="M262" s="95"/>
      <c r="N262" s="73"/>
      <c r="O262" s="73"/>
      <c r="P262" s="73"/>
      <c r="Q262" s="73"/>
      <c r="R262" s="73"/>
      <c r="S262" s="73"/>
      <c r="T262" s="73"/>
    </row>
    <row r="263" spans="1:20" x14ac:dyDescent="0.15">
      <c r="A263" s="72"/>
      <c r="B263" s="76" t="s">
        <v>117</v>
      </c>
      <c r="C263" s="77"/>
      <c r="D263" s="77"/>
      <c r="E263" s="78"/>
      <c r="F263" s="73"/>
      <c r="G263" s="73"/>
      <c r="H263" s="73"/>
      <c r="I263" s="73"/>
      <c r="J263" s="73"/>
      <c r="K263" s="73"/>
      <c r="L263" s="73"/>
      <c r="M263" s="95"/>
      <c r="N263" s="73"/>
      <c r="O263" s="73"/>
      <c r="P263" s="73"/>
      <c r="Q263" s="73"/>
      <c r="R263" s="73"/>
      <c r="S263" s="73"/>
      <c r="T263" s="73"/>
    </row>
    <row r="264" spans="1:20" x14ac:dyDescent="0.15">
      <c r="A264" s="72">
        <v>501</v>
      </c>
      <c r="B264" s="54" t="s">
        <v>118</v>
      </c>
      <c r="C264" s="55"/>
      <c r="D264" s="55"/>
      <c r="E264" s="56"/>
      <c r="F264" s="73">
        <v>0</v>
      </c>
      <c r="G264" s="73">
        <v>0</v>
      </c>
      <c r="H264" s="73">
        <v>0</v>
      </c>
      <c r="I264" s="73">
        <v>500000</v>
      </c>
      <c r="J264" s="73">
        <v>0</v>
      </c>
      <c r="K264" s="73">
        <v>500000</v>
      </c>
      <c r="L264" s="73">
        <v>0</v>
      </c>
      <c r="M264" s="95"/>
      <c r="N264" s="73">
        <v>0</v>
      </c>
      <c r="O264" s="73"/>
      <c r="P264" s="73"/>
      <c r="Q264" s="73"/>
      <c r="R264" s="73">
        <f>SUM(F264,I264,L264,F208,I208,L208,O208,R208,F153,I153,L153,O153,R153,F98,I98,L98,O98,R98,F45,I45,L45,O45,R45)</f>
        <v>500000</v>
      </c>
      <c r="S264" s="73">
        <f>SUM(G264,J264,G208,J208,M208,P208,S208,G153,J153,M153,P153,S153,G98,J98,M98,P98,S98,G45,J45,M45,P45,S45)</f>
        <v>0</v>
      </c>
      <c r="T264" s="73">
        <f>SUM(H264,K264,N264,H208,K208,N208,Q208,T208,H153,K153,N153,Q153,T153,H98,K98,N98,Q98,T98,H45,K45,N45,Q45,T45)</f>
        <v>500000</v>
      </c>
    </row>
    <row r="265" spans="1:20" x14ac:dyDescent="0.15">
      <c r="A265" s="69">
        <v>500</v>
      </c>
      <c r="B265" s="74" t="s">
        <v>119</v>
      </c>
      <c r="C265" s="55"/>
      <c r="D265" s="55"/>
      <c r="E265" s="56"/>
      <c r="F265" s="73">
        <f t="shared" ref="F265:L265" si="39">SUM(F264)</f>
        <v>0</v>
      </c>
      <c r="G265" s="73">
        <f t="shared" si="39"/>
        <v>0</v>
      </c>
      <c r="H265" s="73">
        <f t="shared" si="39"/>
        <v>0</v>
      </c>
      <c r="I265" s="73">
        <f t="shared" si="39"/>
        <v>500000</v>
      </c>
      <c r="J265" s="73">
        <f t="shared" si="39"/>
        <v>0</v>
      </c>
      <c r="K265" s="73">
        <f t="shared" si="39"/>
        <v>500000</v>
      </c>
      <c r="L265" s="73">
        <f t="shared" si="39"/>
        <v>0</v>
      </c>
      <c r="M265" s="95"/>
      <c r="N265" s="73">
        <f t="shared" ref="N265:T265" si="40">SUM(N264)</f>
        <v>0</v>
      </c>
      <c r="O265" s="73">
        <f t="shared" si="40"/>
        <v>0</v>
      </c>
      <c r="P265" s="73">
        <f t="shared" si="40"/>
        <v>0</v>
      </c>
      <c r="Q265" s="73">
        <f t="shared" si="40"/>
        <v>0</v>
      </c>
      <c r="R265" s="73">
        <f t="shared" si="40"/>
        <v>500000</v>
      </c>
      <c r="S265" s="73">
        <f t="shared" si="40"/>
        <v>0</v>
      </c>
      <c r="T265" s="73">
        <f t="shared" si="40"/>
        <v>500000</v>
      </c>
    </row>
    <row r="266" spans="1:20" x14ac:dyDescent="0.15">
      <c r="A266" s="72"/>
      <c r="B266" s="54"/>
      <c r="C266" s="55"/>
      <c r="D266" s="55"/>
      <c r="E266" s="56"/>
      <c r="F266" s="73"/>
      <c r="G266" s="73"/>
      <c r="H266" s="73"/>
      <c r="I266" s="73"/>
      <c r="J266" s="73"/>
      <c r="K266" s="73"/>
      <c r="L266" s="73"/>
      <c r="M266" s="95"/>
      <c r="N266" s="73"/>
      <c r="O266" s="73"/>
      <c r="P266" s="73"/>
      <c r="Q266" s="73"/>
      <c r="R266" s="73"/>
      <c r="S266" s="73"/>
      <c r="T266" s="73"/>
    </row>
    <row r="267" spans="1:20" x14ac:dyDescent="0.15">
      <c r="A267" s="72"/>
      <c r="B267" s="74" t="s">
        <v>120</v>
      </c>
      <c r="C267" s="55"/>
      <c r="D267" s="55"/>
      <c r="E267" s="56"/>
      <c r="F267" s="73"/>
      <c r="G267" s="73"/>
      <c r="H267" s="73"/>
      <c r="I267" s="73"/>
      <c r="J267" s="73"/>
      <c r="K267" s="73"/>
      <c r="L267" s="73"/>
      <c r="M267" s="95"/>
      <c r="N267" s="73"/>
      <c r="O267" s="73"/>
      <c r="P267" s="73"/>
      <c r="Q267" s="73"/>
      <c r="R267" s="73"/>
      <c r="S267" s="73"/>
      <c r="T267" s="73"/>
    </row>
    <row r="268" spans="1:20" x14ac:dyDescent="0.15">
      <c r="A268" s="72">
        <v>701</v>
      </c>
      <c r="B268" s="54" t="s">
        <v>121</v>
      </c>
      <c r="C268" s="55"/>
      <c r="D268" s="55"/>
      <c r="E268" s="56"/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2060000</v>
      </c>
      <c r="M268" s="95"/>
      <c r="N268" s="73">
        <v>2710765.67</v>
      </c>
      <c r="O268" s="73"/>
      <c r="P268" s="73"/>
      <c r="Q268" s="73"/>
      <c r="R268" s="73">
        <f>SUM(F268,I268,L268,F212,I212,L212,O212,R212,F157,I157,L157,O157,R157,F102,I102,L102,O102,R102,F49,I49,L49,O49,R49)</f>
        <v>2060000</v>
      </c>
      <c r="S268" s="73">
        <f>SUM(G268,J268,G212,J212,M212,P212,S212,G157,J157,M157,P157,S157,G102,J102,M102,P102,S102,G49,J49,M49,P49,S49)</f>
        <v>0</v>
      </c>
      <c r="T268" s="73">
        <f>SUM(H268,K268,N268,H212,K212,N212,Q212,T212,H157,K157,N157,Q157,T157,H102,K102,N102,Q102,T102,H49,K49,N49,Q49,T49)</f>
        <v>2710765.67</v>
      </c>
    </row>
    <row r="269" spans="1:20" x14ac:dyDescent="0.15">
      <c r="A269" s="72">
        <v>702</v>
      </c>
      <c r="B269" s="54" t="s">
        <v>122</v>
      </c>
      <c r="C269" s="55"/>
      <c r="D269" s="55"/>
      <c r="E269" s="56"/>
      <c r="F269" s="73">
        <v>0</v>
      </c>
      <c r="G269" s="73">
        <v>0</v>
      </c>
      <c r="H269" s="73">
        <v>0</v>
      </c>
      <c r="I269" s="73">
        <v>0</v>
      </c>
      <c r="J269" s="73">
        <v>0</v>
      </c>
      <c r="K269" s="73">
        <v>0</v>
      </c>
      <c r="L269" s="73">
        <v>0</v>
      </c>
      <c r="M269" s="95"/>
      <c r="N269" s="73">
        <v>0</v>
      </c>
      <c r="O269" s="73"/>
      <c r="P269" s="73"/>
      <c r="Q269" s="73"/>
      <c r="R269" s="73">
        <f>SUM(F269,I269,L269,F213,I213,L213,O213,R213,F158,I158,L158,O158,R158,F103,I103,L103,O103,R103,F50,I50,L50,O50,R50)</f>
        <v>0</v>
      </c>
      <c r="S269" s="73">
        <f>SUM(G269,J269,G213,J213,M213,P213,S213,G158,J158,M158,P158,S158,G103,J103,M103,P103,S103,G50,J50,M50,P50,S50)</f>
        <v>0</v>
      </c>
      <c r="T269" s="73">
        <f>SUM(H269,K269,N269,H213,K213,N213,Q213,T213,H158,K158,N158,Q158,T158,H103,K103,N103,Q103,T103,H50,K50,N50,Q50,T50)</f>
        <v>0</v>
      </c>
    </row>
    <row r="270" spans="1:20" x14ac:dyDescent="0.15">
      <c r="A270" s="79">
        <v>700</v>
      </c>
      <c r="B270" s="80" t="s">
        <v>123</v>
      </c>
      <c r="C270" s="61"/>
      <c r="D270" s="61"/>
      <c r="E270" s="62"/>
      <c r="F270" s="73">
        <f t="shared" ref="F270:L270" si="41">SUM(F268:F269)</f>
        <v>0</v>
      </c>
      <c r="G270" s="73">
        <f t="shared" si="41"/>
        <v>0</v>
      </c>
      <c r="H270" s="73">
        <f t="shared" si="41"/>
        <v>0</v>
      </c>
      <c r="I270" s="73">
        <f t="shared" si="41"/>
        <v>0</v>
      </c>
      <c r="J270" s="73">
        <f t="shared" si="41"/>
        <v>0</v>
      </c>
      <c r="K270" s="73">
        <f t="shared" si="41"/>
        <v>0</v>
      </c>
      <c r="L270" s="73">
        <f t="shared" si="41"/>
        <v>2060000</v>
      </c>
      <c r="M270" s="95"/>
      <c r="N270" s="73">
        <f t="shared" ref="N270:T270" si="42">SUM(N268:N269)</f>
        <v>2710765.67</v>
      </c>
      <c r="O270" s="73">
        <f t="shared" si="42"/>
        <v>0</v>
      </c>
      <c r="P270" s="73">
        <f t="shared" si="42"/>
        <v>0</v>
      </c>
      <c r="Q270" s="73">
        <f t="shared" si="42"/>
        <v>0</v>
      </c>
      <c r="R270" s="73">
        <f t="shared" si="42"/>
        <v>2060000</v>
      </c>
      <c r="S270" s="73">
        <f t="shared" si="42"/>
        <v>0</v>
      </c>
      <c r="T270" s="73">
        <f t="shared" si="42"/>
        <v>2710765.67</v>
      </c>
    </row>
    <row r="271" spans="1:20" x14ac:dyDescent="0.15">
      <c r="A271" s="81"/>
      <c r="B271" s="82" t="s">
        <v>124</v>
      </c>
      <c r="C271" s="83"/>
      <c r="D271" s="83"/>
      <c r="E271" s="84"/>
      <c r="F271" s="85">
        <f t="shared" ref="F271:L271" si="43">SUM(F239,F247,F254,F261,F265,F270)</f>
        <v>0</v>
      </c>
      <c r="G271" s="85">
        <f t="shared" si="43"/>
        <v>0</v>
      </c>
      <c r="H271" s="85">
        <f t="shared" si="43"/>
        <v>0</v>
      </c>
      <c r="I271" s="85">
        <f t="shared" si="43"/>
        <v>500000</v>
      </c>
      <c r="J271" s="85">
        <f t="shared" si="43"/>
        <v>0</v>
      </c>
      <c r="K271" s="85">
        <f t="shared" si="43"/>
        <v>500000</v>
      </c>
      <c r="L271" s="85">
        <f t="shared" si="43"/>
        <v>2060000</v>
      </c>
      <c r="M271" s="96"/>
      <c r="N271" s="85">
        <f t="shared" ref="N271:T271" si="44">SUM(N239,N247,N254,N261,N265,N270)</f>
        <v>2710765.67</v>
      </c>
      <c r="O271" s="85">
        <f t="shared" si="44"/>
        <v>0</v>
      </c>
      <c r="P271" s="85">
        <f t="shared" si="44"/>
        <v>0</v>
      </c>
      <c r="Q271" s="85">
        <f t="shared" si="44"/>
        <v>0</v>
      </c>
      <c r="R271" s="85">
        <f t="shared" si="44"/>
        <v>9140290</v>
      </c>
      <c r="S271" s="85">
        <f t="shared" si="44"/>
        <v>0</v>
      </c>
      <c r="T271" s="85">
        <f t="shared" si="44"/>
        <v>12379761.76</v>
      </c>
    </row>
  </sheetData>
  <mergeCells count="93">
    <mergeCell ref="B227:E227"/>
    <mergeCell ref="B249:E249"/>
    <mergeCell ref="B263:E263"/>
    <mergeCell ref="R223:T224"/>
    <mergeCell ref="A224:E224"/>
    <mergeCell ref="F224:H224"/>
    <mergeCell ref="I224:K224"/>
    <mergeCell ref="L224:N224"/>
    <mergeCell ref="F225:G225"/>
    <mergeCell ref="I225:J225"/>
    <mergeCell ref="L225:M225"/>
    <mergeCell ref="O225:Q225"/>
    <mergeCell ref="R225:S225"/>
    <mergeCell ref="B193:E193"/>
    <mergeCell ref="B207:E207"/>
    <mergeCell ref="F223:H223"/>
    <mergeCell ref="I223:K223"/>
    <mergeCell ref="L223:N223"/>
    <mergeCell ref="O223:Q224"/>
    <mergeCell ref="F169:G169"/>
    <mergeCell ref="I169:J169"/>
    <mergeCell ref="L169:M169"/>
    <mergeCell ref="O169:P169"/>
    <mergeCell ref="R169:S169"/>
    <mergeCell ref="B171:E171"/>
    <mergeCell ref="R167:T167"/>
    <mergeCell ref="A168:E168"/>
    <mergeCell ref="F168:H168"/>
    <mergeCell ref="I168:K168"/>
    <mergeCell ref="L168:N168"/>
    <mergeCell ref="O168:Q168"/>
    <mergeCell ref="R168:T168"/>
    <mergeCell ref="B138:E138"/>
    <mergeCell ref="B152:E152"/>
    <mergeCell ref="F167:H167"/>
    <mergeCell ref="I167:K167"/>
    <mergeCell ref="L167:N167"/>
    <mergeCell ref="O167:Q167"/>
    <mergeCell ref="F114:G114"/>
    <mergeCell ref="I114:J114"/>
    <mergeCell ref="L114:M114"/>
    <mergeCell ref="O114:P114"/>
    <mergeCell ref="R114:S114"/>
    <mergeCell ref="B116:E116"/>
    <mergeCell ref="R112:T112"/>
    <mergeCell ref="A113:E113"/>
    <mergeCell ref="F113:H113"/>
    <mergeCell ref="I113:K113"/>
    <mergeCell ref="L113:N113"/>
    <mergeCell ref="O113:Q113"/>
    <mergeCell ref="R113:T113"/>
    <mergeCell ref="B83:E83"/>
    <mergeCell ref="B97:E97"/>
    <mergeCell ref="F112:H112"/>
    <mergeCell ref="I112:K112"/>
    <mergeCell ref="L112:N112"/>
    <mergeCell ref="O112:Q112"/>
    <mergeCell ref="F59:G59"/>
    <mergeCell ref="I59:J59"/>
    <mergeCell ref="L59:M59"/>
    <mergeCell ref="O59:P59"/>
    <mergeCell ref="R59:S59"/>
    <mergeCell ref="B61:E61"/>
    <mergeCell ref="O57:Q57"/>
    <mergeCell ref="R57:T57"/>
    <mergeCell ref="A58:E58"/>
    <mergeCell ref="F58:H58"/>
    <mergeCell ref="I58:K58"/>
    <mergeCell ref="L58:N58"/>
    <mergeCell ref="O58:Q58"/>
    <mergeCell ref="R58:T58"/>
    <mergeCell ref="B8:E8"/>
    <mergeCell ref="B30:E30"/>
    <mergeCell ref="B44:E44"/>
    <mergeCell ref="F57:H57"/>
    <mergeCell ref="I57:K57"/>
    <mergeCell ref="L57:N57"/>
    <mergeCell ref="R5:T5"/>
    <mergeCell ref="F6:G6"/>
    <mergeCell ref="I6:J6"/>
    <mergeCell ref="L6:M6"/>
    <mergeCell ref="O6:P6"/>
    <mergeCell ref="R6:S6"/>
    <mergeCell ref="F4:H4"/>
    <mergeCell ref="I4:K4"/>
    <mergeCell ref="L4:N4"/>
    <mergeCell ref="O4:Q4"/>
    <mergeCell ref="R4:T4"/>
    <mergeCell ref="A5:E5"/>
    <mergeCell ref="F5:H5"/>
    <mergeCell ref="I5:K5"/>
    <mergeCell ref="L5:N5"/>
    <mergeCell ref="O5:Q5"/>
  </mergeCells>
  <pageMargins left="0.25" right="0.25" top="0.75" bottom="0.75" header="0.3" footer="0.3"/>
  <pageSetup paperSize="9" scale="81" fitToHeight="0" orientation="landscape" r:id="rId1"/>
  <headerFooter>
    <oddHeader>&amp;L&amp;"Arial,Grassetto"&amp;6ENTI IN CONTABILITA' FINANZIARIA SOGGETTI AL DLGS 118/2011
Regioni, Province autonome, enti regionali e enti locali
Prospetto di cui all'articolo 8, comma 1, del Decreto Legge 24 aprile 2014, n.68</oddHeader>
    <oddFooter>&amp;L&amp;"Arial,Normale"&amp;6* I dati indicano le previsioni di competenza e di cassa (la tabella è predisposta per ciascun esercizio compreso nel bilancio di previsione).</oddFooter>
  </headerFooter>
  <rowBreaks count="4" manualBreakCount="4">
    <brk id="53" max="16383" man="1"/>
    <brk id="108" max="16383" man="1"/>
    <brk id="163" max="16383" man="1"/>
    <brk id="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Entrata</vt:lpstr>
      <vt:lpstr>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Gallice</cp:lastModifiedBy>
  <cp:lastPrinted>2016-07-14T08:25:15Z</cp:lastPrinted>
  <dcterms:created xsi:type="dcterms:W3CDTF">2016-07-12T14:05:51Z</dcterms:created>
  <dcterms:modified xsi:type="dcterms:W3CDTF">2021-12-01T15:49:05Z</dcterms:modified>
</cp:coreProperties>
</file>